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520" windowHeight="8565" tabRatio="567" activeTab="1"/>
  </bookViews>
  <sheets>
    <sheet name="男子予選" sheetId="1" r:id="rId1"/>
    <sheet name="女子予選" sheetId="2" r:id="rId2"/>
  </sheets>
  <definedNames/>
  <calcPr fullCalcOnLoad="1"/>
</workbook>
</file>

<file path=xl/sharedStrings.xml><?xml version="1.0" encoding="utf-8"?>
<sst xmlns="http://schemas.openxmlformats.org/spreadsheetml/2006/main" count="878" uniqueCount="166">
  <si>
    <t>順位</t>
  </si>
  <si>
    <t>(勝敗)</t>
  </si>
  <si>
    <t>勝敗</t>
  </si>
  <si>
    <t>得失ｾｯﾄ</t>
  </si>
  <si>
    <t>得失点</t>
  </si>
  <si>
    <t>勝</t>
  </si>
  <si>
    <t>敗</t>
  </si>
  <si>
    <t>失</t>
  </si>
  <si>
    <t>差</t>
  </si>
  <si>
    <t>勝</t>
  </si>
  <si>
    <t>得</t>
  </si>
  <si>
    <t>６年生男子予選リーグ</t>
  </si>
  <si>
    <t>Ａ組</t>
  </si>
  <si>
    <t>Ｂ組</t>
  </si>
  <si>
    <t>Ｃ組</t>
  </si>
  <si>
    <t>Ｄ組</t>
  </si>
  <si>
    <t>Ｅ組</t>
  </si>
  <si>
    <t>井手口　峻</t>
  </si>
  <si>
    <t>南郷ｷｭｰﾋﾟｯﾄ</t>
  </si>
  <si>
    <t>石井　淳也</t>
  </si>
  <si>
    <t>フェニックス</t>
  </si>
  <si>
    <t>上田　裕矢</t>
  </si>
  <si>
    <t>Ｊｒスクール</t>
  </si>
  <si>
    <t>柏木　瑞貴</t>
  </si>
  <si>
    <t>永井ＢＣ</t>
  </si>
  <si>
    <t>岡村　翔太</t>
  </si>
  <si>
    <t>三好　陽太</t>
  </si>
  <si>
    <t>神郷ＪＢＣ</t>
  </si>
  <si>
    <t>大森　夢叶</t>
  </si>
  <si>
    <t>久谷ＢＳＳ</t>
  </si>
  <si>
    <t>大西　快楓</t>
  </si>
  <si>
    <t>ハートＪＢＣ</t>
  </si>
  <si>
    <t>沼田　彗和</t>
  </si>
  <si>
    <t>南郷ｷｭｰビット</t>
  </si>
  <si>
    <t>小林　泰輔</t>
  </si>
  <si>
    <t>北島Bambi</t>
  </si>
  <si>
    <t>松井　秀斗</t>
  </si>
  <si>
    <t>Jｒスクール</t>
  </si>
  <si>
    <t>田中　遥</t>
  </si>
  <si>
    <t>永井BC</t>
  </si>
  <si>
    <t>篠原　稀跡</t>
  </si>
  <si>
    <t>Jrスクール</t>
  </si>
  <si>
    <t>内田　丈晴</t>
  </si>
  <si>
    <t>沼野　和馬</t>
  </si>
  <si>
    <t>ハートJBC</t>
  </si>
  <si>
    <t>小池　巨起</t>
  </si>
  <si>
    <t>Jrスクール</t>
  </si>
  <si>
    <t>高橋　光</t>
  </si>
  <si>
    <t>山縣　朋弥</t>
  </si>
  <si>
    <t>５年生男子予選リーグ</t>
  </si>
  <si>
    <t>小幡　真己</t>
  </si>
  <si>
    <t>塩田　樹生</t>
  </si>
  <si>
    <t>ハートJBC</t>
  </si>
  <si>
    <t>尾崎　慎</t>
  </si>
  <si>
    <t>後藤　大智</t>
  </si>
  <si>
    <t>平岡　京</t>
  </si>
  <si>
    <t>前田　基貴</t>
  </si>
  <si>
    <t>日新B、S&amp;T</t>
  </si>
  <si>
    <t>４年生男子予選リーグ</t>
  </si>
  <si>
    <t>安田　輝</t>
  </si>
  <si>
    <t>香川スクール</t>
  </si>
  <si>
    <t>安平　剛凰</t>
  </si>
  <si>
    <t>曽我井　優斗</t>
  </si>
  <si>
    <t>石崎　航羽</t>
  </si>
  <si>
    <t>久谷BSS</t>
  </si>
  <si>
    <t>佐々木　圭都</t>
  </si>
  <si>
    <t>神郷JBC</t>
  </si>
  <si>
    <t>酒井　楓大</t>
  </si>
  <si>
    <t>日新B,S&amp;T</t>
  </si>
  <si>
    <t>中桐　光駿</t>
  </si>
  <si>
    <t>西島　快流</t>
  </si>
  <si>
    <t>広川ジュニア</t>
  </si>
  <si>
    <t>高橋　優大</t>
  </si>
  <si>
    <t>大程　拓海</t>
  </si>
  <si>
    <t>３年生男子予選リーグ</t>
  </si>
  <si>
    <t>三原ジュニア</t>
  </si>
  <si>
    <t>石川　祥</t>
  </si>
  <si>
    <t>森　蒼介</t>
  </si>
  <si>
    <t>大西　龍之介</t>
  </si>
  <si>
    <t>大森　愛叶</t>
  </si>
  <si>
    <t>坂本　大地</t>
  </si>
  <si>
    <t>フェニックス</t>
  </si>
  <si>
    <t>清水　拓実</t>
  </si>
  <si>
    <t>岡本　翔斗</t>
  </si>
  <si>
    <t>２年生以下男子予選リーグ</t>
  </si>
  <si>
    <t>安田　翔</t>
  </si>
  <si>
    <t>山田　らん</t>
  </si>
  <si>
    <t>上之島ジュニア</t>
  </si>
  <si>
    <t>池内　洸貴</t>
  </si>
  <si>
    <t>大程　直輝</t>
  </si>
  <si>
    <t>Ｊｒスクール</t>
  </si>
  <si>
    <t>石川　竜</t>
  </si>
  <si>
    <t>６年生女子予選リーグ</t>
  </si>
  <si>
    <t>木村　寧々</t>
  </si>
  <si>
    <t>香川　美桜</t>
  </si>
  <si>
    <t>ハートＪＢＣ</t>
  </si>
  <si>
    <t>喜久磨　しずく</t>
  </si>
  <si>
    <t>小椋　詠真</t>
  </si>
  <si>
    <t>楢木　歩美</t>
  </si>
  <si>
    <t>井上　円花</t>
  </si>
  <si>
    <t>渡辺　きらら</t>
  </si>
  <si>
    <t>Ｊｒスクール</t>
  </si>
  <si>
    <t>森本　花菜</t>
  </si>
  <si>
    <t>山口　愛佳</t>
  </si>
  <si>
    <t>折目　菜々美</t>
  </si>
  <si>
    <t>ハートJBC</t>
  </si>
  <si>
    <t>高山　瑞貴</t>
  </si>
  <si>
    <t>高橋　菜也</t>
  </si>
  <si>
    <t>和田　茜里</t>
  </si>
  <si>
    <t>西岡　梨緒</t>
  </si>
  <si>
    <t>清水　柊奈里</t>
  </si>
  <si>
    <t>久瀬　美里</t>
  </si>
  <si>
    <t>青木　真悠</t>
  </si>
  <si>
    <t>富山BC</t>
  </si>
  <si>
    <t>高瀬　陽菜</t>
  </si>
  <si>
    <t>松本　柚折</t>
  </si>
  <si>
    <t>５年生女子予選リーグ</t>
  </si>
  <si>
    <t>木山　　百華</t>
  </si>
  <si>
    <t>加藤　凛</t>
  </si>
  <si>
    <t>田中　なな</t>
  </si>
  <si>
    <t>レボリューション</t>
  </si>
  <si>
    <t>加藤　はる</t>
  </si>
  <si>
    <t>中萩JBC</t>
  </si>
  <si>
    <t>山本　萌愛</t>
  </si>
  <si>
    <t>林　真央</t>
  </si>
  <si>
    <t>４年生女子予選リーグ</t>
  </si>
  <si>
    <t>安延　心結</t>
  </si>
  <si>
    <t>小椋　美奈</t>
  </si>
  <si>
    <t>外池　美那</t>
  </si>
  <si>
    <t>大西　麻鈴</t>
  </si>
  <si>
    <t>光岡　瑠那</t>
  </si>
  <si>
    <t>伊豆元　望心</t>
  </si>
  <si>
    <t>秋田　まな③</t>
  </si>
  <si>
    <t>安平　幸央</t>
  </si>
  <si>
    <t>中藤　翼</t>
  </si>
  <si>
    <t>井上　笑花</t>
  </si>
  <si>
    <t>３年生女子予選リーグ</t>
  </si>
  <si>
    <t>長谷川　真子</t>
  </si>
  <si>
    <t>ﾎﾜｲﾄﾊﾟﾝﾀﾞｰｽﾞ</t>
  </si>
  <si>
    <t>香川　咲季</t>
  </si>
  <si>
    <t>曽我井　柚月</t>
  </si>
  <si>
    <t>大西　絢心</t>
  </si>
  <si>
    <t>Jrスクール</t>
  </si>
  <si>
    <t>小林　愛実</t>
  </si>
  <si>
    <t>塩崎　藍莉</t>
  </si>
  <si>
    <t>２年生以下女子予選リーグ</t>
  </si>
  <si>
    <t>C組</t>
  </si>
  <si>
    <t>D組</t>
  </si>
  <si>
    <t>菅　愛利寿</t>
  </si>
  <si>
    <t>高橋　凛</t>
  </si>
  <si>
    <t>井上　桃花</t>
  </si>
  <si>
    <t>宮地　なつめ</t>
  </si>
  <si>
    <t>大平　美空</t>
  </si>
  <si>
    <t>塩田　彩乃</t>
  </si>
  <si>
    <t>小椋　菜央</t>
  </si>
  <si>
    <t>坂井　美向</t>
  </si>
  <si>
    <t>青江　莉紗</t>
  </si>
  <si>
    <t>佐々木　弥都</t>
  </si>
  <si>
    <t>久門　由奈</t>
  </si>
  <si>
    <t>久門　栞奈</t>
  </si>
  <si>
    <t>菅　紅里寿</t>
  </si>
  <si>
    <t>沼田　弥乗</t>
  </si>
  <si>
    <t>沼野　翔真</t>
  </si>
  <si>
    <t>坂井　大迪</t>
  </si>
  <si>
    <t>西條スポーツ少年団</t>
  </si>
  <si>
    <t>高橋　望咲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</si>
</sst>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\(0\)"/>
    <numFmt numFmtId="177" formatCode="#,###&quot;(0)&quot;"/>
    <numFmt numFmtId="178" formatCode="##,##0&quot;()&quot;"/>
    <numFmt numFmtId="179" formatCode="##,##&quot;(&quot;0&quot;)&quot;"/>
    <numFmt numFmtId="180" formatCode="#,##&quot;(&quot;0&quot;)&quot;"/>
    <numFmt numFmtId="181" formatCode="#,##0&quot;(&quot;&quot;)&quot;"/>
    <numFmt numFmtId="182" formatCode="#,###&quot;(@)&quot;"/>
    <numFmt numFmtId="183" formatCode="#,###&quot;(&quot;&quot;)&quot;"/>
    <numFmt numFmtId="184" formatCode="#,###\(\)"/>
    <numFmt numFmtId="185" formatCode="#,###\(\ \)"/>
    <numFmt numFmtId="186" formatCode="&quot;(&quot;@&quot;)&quot;"/>
    <numFmt numFmtId="187" formatCode="\(@\)"/>
    <numFmt numFmtId="188" formatCode="\-"/>
    <numFmt numFmtId="189" formatCode="&quot;&quot;@&quot;位&quot;"/>
    <numFmt numFmtId="190" formatCode="&quot;(&quot;@&quot;勝&quot;"/>
    <numFmt numFmtId="191" formatCode="&quot;&quot;@&quot;敗)&quot;"/>
    <numFmt numFmtId="192" formatCode="m/d;@"/>
    <numFmt numFmtId="193" formatCode="0;[Red]0"/>
    <numFmt numFmtId="194" formatCode="&quot;&quot;0&quot;ﾁｰﾑ&quot;"/>
    <numFmt numFmtId="195" formatCode="&quot;×&quot;0&quot;組&quot;"/>
    <numFmt numFmtId="196" formatCode="&quot;&quot;0&quot;ｹﾞｰﾑ&quot;"/>
    <numFmt numFmtId="197" formatCode="&quot;×&quot;0&quot;ﾌﾞﾛｯｸ&quot;"/>
    <numFmt numFmtId="198" formatCode="&quot;×&quot;0&quot;&quot;"/>
    <numFmt numFmtId="199" formatCode="#,##0.0;[Red]\-#,##0.0"/>
    <numFmt numFmtId="200" formatCode="#,##0.0_ ;[Red]\-#,##0.0\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&quot;(&quot;&quot;)&quot;"/>
    <numFmt numFmtId="206" formatCode="h:mm;@"/>
    <numFmt numFmtId="207" formatCode="h&quot;時&quot;mm&quot;分&quot;;@"/>
    <numFmt numFmtId="208" formatCode="h&quot;&quot;mm&quot;分&quot;;@"/>
    <numFmt numFmtId="209" formatCode="h&quot;@&quot;mm&quot;分&quot;;@"/>
    <numFmt numFmtId="210" formatCode="&quot;&quot;@&quot;ﾁｰﾑ&quot;"/>
    <numFmt numFmtId="211" formatCode="&quot;&quot;#,##0&quot;ﾁｰﾑ&quot;"/>
    <numFmt numFmtId="212" formatCode="&quot;&quot;@&quot;名&quot;"/>
    <numFmt numFmtId="213" formatCode="&quot;&quot;#,##0&quot;名&quot;"/>
    <numFmt numFmtId="214" formatCode="&quot;&quot;h:mm&quot;頃&quot;"/>
    <numFmt numFmtId="215" formatCode="#,##0_);[Red]\(#,##0\)"/>
  </numFmts>
  <fonts count="40">
    <font>
      <sz val="11"/>
      <name val="ＭＳ ゴシック"/>
      <family val="3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name val="標準明朝"/>
      <family val="1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7"/>
      <color indexed="8"/>
      <name val="ＭＳ Ｐゴシック"/>
      <family val="3"/>
    </font>
    <font>
      <b/>
      <sz val="20"/>
      <color indexed="8"/>
      <name val="HG丸ｺﾞｼｯｸM-PRO"/>
      <family val="3"/>
    </font>
    <font>
      <b/>
      <sz val="22"/>
      <color indexed="8"/>
      <name val="HG丸ｺﾞｼｯｸM-PRO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b/>
      <sz val="16"/>
      <color indexed="8"/>
      <name val="ＭＳ 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medium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27" fillId="7" borderId="4" applyNumberFormat="0" applyAlignment="0" applyProtection="0"/>
    <xf numFmtId="0" fontId="39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Border="0">
      <alignment/>
      <protection/>
    </xf>
    <xf numFmtId="0" fontId="10" fillId="0" borderId="0">
      <alignment/>
      <protection/>
    </xf>
    <xf numFmtId="0" fontId="0" fillId="0" borderId="0" applyBorder="0">
      <alignment/>
      <protection/>
    </xf>
    <xf numFmtId="0" fontId="39" fillId="0" borderId="0">
      <alignment vertical="center"/>
      <protection/>
    </xf>
    <xf numFmtId="0" fontId="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9" fillId="24" borderId="0" xfId="0" applyFont="1" applyFill="1" applyBorder="1" applyAlignment="1">
      <alignment horizontal="right" vertical="center" shrinkToFit="1"/>
    </xf>
    <xf numFmtId="0" fontId="9" fillId="24" borderId="10" xfId="0" applyFont="1" applyFill="1" applyBorder="1" applyAlignment="1">
      <alignment horizontal="right" vertical="center" shrinkToFit="1"/>
    </xf>
    <xf numFmtId="0" fontId="9" fillId="24" borderId="11" xfId="0" applyFont="1" applyFill="1" applyBorder="1" applyAlignment="1">
      <alignment horizontal="center" shrinkToFit="1"/>
    </xf>
    <xf numFmtId="0" fontId="9" fillId="24" borderId="12" xfId="0" applyFont="1" applyFill="1" applyBorder="1" applyAlignment="1">
      <alignment horizontal="center" shrinkToFit="1"/>
    </xf>
    <xf numFmtId="0" fontId="9" fillId="24" borderId="13" xfId="0" applyFont="1" applyFill="1" applyBorder="1" applyAlignment="1">
      <alignment horizontal="right" vertical="center" shrinkToFit="1"/>
    </xf>
    <xf numFmtId="0" fontId="9" fillId="24" borderId="14" xfId="0" applyFont="1" applyFill="1" applyBorder="1" applyAlignment="1">
      <alignment horizontal="center" shrinkToFit="1"/>
    </xf>
    <xf numFmtId="0" fontId="9" fillId="24" borderId="15" xfId="0" applyFont="1" applyFill="1" applyBorder="1" applyAlignment="1">
      <alignment horizontal="center" shrinkToFit="1"/>
    </xf>
    <xf numFmtId="0" fontId="9" fillId="24" borderId="16" xfId="0" applyFont="1" applyFill="1" applyBorder="1" applyAlignment="1">
      <alignment horizontal="center" shrinkToFit="1"/>
    </xf>
    <xf numFmtId="0" fontId="8" fillId="24" borderId="0" xfId="0" applyFont="1" applyFill="1" applyAlignment="1">
      <alignment vertical="center"/>
    </xf>
    <xf numFmtId="0" fontId="9" fillId="24" borderId="17" xfId="0" applyFont="1" applyFill="1" applyBorder="1" applyAlignment="1">
      <alignment horizontal="center" shrinkToFit="1"/>
    </xf>
    <xf numFmtId="38" fontId="9" fillId="24" borderId="18" xfId="49" applyFont="1" applyFill="1" applyBorder="1" applyAlignment="1">
      <alignment horizontal="center" shrinkToFit="1"/>
    </xf>
    <xf numFmtId="38" fontId="9" fillId="24" borderId="0" xfId="49" applyFont="1" applyFill="1" applyBorder="1" applyAlignment="1">
      <alignment horizontal="center" shrinkToFit="1"/>
    </xf>
    <xf numFmtId="38" fontId="9" fillId="24" borderId="19" xfId="0" applyNumberFormat="1" applyFont="1" applyFill="1" applyBorder="1" applyAlignment="1">
      <alignment horizontal="center" shrinkToFit="1"/>
    </xf>
    <xf numFmtId="38" fontId="35" fillId="24" borderId="20" xfId="49" applyFont="1" applyFill="1" applyBorder="1" applyAlignment="1">
      <alignment horizontal="right" vertical="center" shrinkToFit="1"/>
    </xf>
    <xf numFmtId="38" fontId="35" fillId="24" borderId="0" xfId="49" applyFont="1" applyFill="1" applyBorder="1" applyAlignment="1">
      <alignment horizontal="right" vertical="center" shrinkToFit="1"/>
    </xf>
    <xf numFmtId="38" fontId="35" fillId="24" borderId="21" xfId="49" applyFont="1" applyFill="1" applyBorder="1" applyAlignment="1">
      <alignment horizontal="right" vertical="center" shrinkToFit="1"/>
    </xf>
    <xf numFmtId="0" fontId="9" fillId="24" borderId="18" xfId="0" applyFont="1" applyFill="1" applyBorder="1" applyAlignment="1">
      <alignment horizontal="center" shrinkToFit="1"/>
    </xf>
    <xf numFmtId="0" fontId="9" fillId="24" borderId="0" xfId="0" applyFont="1" applyFill="1" applyBorder="1" applyAlignment="1">
      <alignment horizontal="center" shrinkToFit="1"/>
    </xf>
    <xf numFmtId="0" fontId="9" fillId="24" borderId="19" xfId="0" applyFont="1" applyFill="1" applyBorder="1" applyAlignment="1">
      <alignment horizontal="center" shrinkToFit="1"/>
    </xf>
    <xf numFmtId="0" fontId="9" fillId="24" borderId="22" xfId="0" applyFont="1" applyFill="1" applyBorder="1" applyAlignment="1">
      <alignment horizontal="center" shrinkToFit="1"/>
    </xf>
    <xf numFmtId="0" fontId="9" fillId="24" borderId="23" xfId="0" applyFont="1" applyFill="1" applyBorder="1" applyAlignment="1">
      <alignment horizontal="center" shrinkToFit="1"/>
    </xf>
    <xf numFmtId="0" fontId="9" fillId="24" borderId="24" xfId="0" applyFont="1" applyFill="1" applyBorder="1" applyAlignment="1">
      <alignment horizontal="center" shrinkToFit="1"/>
    </xf>
    <xf numFmtId="38" fontId="35" fillId="24" borderId="25" xfId="49" applyFont="1" applyFill="1" applyBorder="1" applyAlignment="1">
      <alignment horizontal="right" vertical="center" shrinkToFit="1"/>
    </xf>
    <xf numFmtId="38" fontId="35" fillId="24" borderId="10" xfId="49" applyFont="1" applyFill="1" applyBorder="1" applyAlignment="1">
      <alignment horizontal="right" vertical="center" shrinkToFit="1"/>
    </xf>
    <xf numFmtId="38" fontId="35" fillId="24" borderId="26" xfId="49" applyFont="1" applyFill="1" applyBorder="1" applyAlignment="1">
      <alignment horizontal="right" vertical="center" shrinkToFit="1"/>
    </xf>
    <xf numFmtId="0" fontId="9" fillId="4" borderId="27" xfId="0" applyFont="1" applyFill="1" applyBorder="1" applyAlignment="1">
      <alignment horizontal="right" vertical="center" shrinkToFit="1"/>
    </xf>
    <xf numFmtId="188" fontId="9" fillId="24" borderId="0" xfId="0" applyNumberFormat="1" applyFont="1" applyFill="1" applyBorder="1" applyAlignment="1">
      <alignment horizontal="right" vertical="center" shrinkToFit="1"/>
    </xf>
    <xf numFmtId="0" fontId="9" fillId="4" borderId="0" xfId="0" applyFont="1" applyFill="1" applyBorder="1" applyAlignment="1">
      <alignment horizontal="right" vertical="center" shrinkToFit="1"/>
    </xf>
    <xf numFmtId="188" fontId="9" fillId="24" borderId="28" xfId="0" applyNumberFormat="1" applyFont="1" applyFill="1" applyBorder="1" applyAlignment="1">
      <alignment horizontal="right" vertical="center" shrinkToFit="1"/>
    </xf>
    <xf numFmtId="0" fontId="9" fillId="4" borderId="28" xfId="0" applyFont="1" applyFill="1" applyBorder="1" applyAlignment="1">
      <alignment horizontal="right" vertical="center" shrinkToFit="1"/>
    </xf>
    <xf numFmtId="0" fontId="9" fillId="4" borderId="29" xfId="0" applyFont="1" applyFill="1" applyBorder="1" applyAlignment="1">
      <alignment horizontal="right" vertical="center" shrinkToFit="1"/>
    </xf>
    <xf numFmtId="0" fontId="9" fillId="4" borderId="0" xfId="0" applyNumberFormat="1" applyFont="1" applyFill="1" applyBorder="1" applyAlignment="1" quotePrefix="1">
      <alignment horizontal="right" vertical="center" shrinkToFit="1"/>
    </xf>
    <xf numFmtId="0" fontId="9" fillId="4" borderId="30" xfId="0" applyFont="1" applyFill="1" applyBorder="1" applyAlignment="1">
      <alignment horizontal="right" vertical="center" shrinkToFit="1"/>
    </xf>
    <xf numFmtId="0" fontId="9" fillId="4" borderId="31" xfId="0" applyFont="1" applyFill="1" applyBorder="1" applyAlignment="1">
      <alignment horizontal="right" vertical="center" shrinkToFit="1"/>
    </xf>
    <xf numFmtId="188" fontId="9" fillId="24" borderId="31" xfId="0" applyNumberFormat="1" applyFont="1" applyFill="1" applyBorder="1" applyAlignment="1">
      <alignment horizontal="right" vertical="center" shrinkToFit="1"/>
    </xf>
    <xf numFmtId="0" fontId="9" fillId="24" borderId="20" xfId="0" applyFont="1" applyFill="1" applyBorder="1" applyAlignment="1">
      <alignment horizontal="right" vertical="center" shrinkToFit="1"/>
    </xf>
    <xf numFmtId="0" fontId="9" fillId="24" borderId="32" xfId="0" applyFont="1" applyFill="1" applyBorder="1" applyAlignment="1">
      <alignment horizontal="right" vertical="center" shrinkToFit="1"/>
    </xf>
    <xf numFmtId="0" fontId="9" fillId="24" borderId="31" xfId="0" applyFont="1" applyFill="1" applyBorder="1" applyAlignment="1">
      <alignment horizontal="right" vertical="center" shrinkToFit="1"/>
    </xf>
    <xf numFmtId="188" fontId="9" fillId="24" borderId="13" xfId="0" applyNumberFormat="1" applyFont="1" applyFill="1" applyBorder="1" applyAlignment="1">
      <alignment horizontal="right" vertical="center" shrinkToFit="1"/>
    </xf>
    <xf numFmtId="0" fontId="9" fillId="24" borderId="27" xfId="0" applyFont="1" applyFill="1" applyBorder="1" applyAlignment="1">
      <alignment horizontal="right" vertical="center" shrinkToFit="1"/>
    </xf>
    <xf numFmtId="0" fontId="9" fillId="24" borderId="30" xfId="0" applyFont="1" applyFill="1" applyBorder="1" applyAlignment="1">
      <alignment horizontal="right" vertical="center" shrinkToFit="1"/>
    </xf>
    <xf numFmtId="0" fontId="9" fillId="24" borderId="33" xfId="0" applyFont="1" applyFill="1" applyBorder="1" applyAlignment="1">
      <alignment horizontal="right" vertical="center" shrinkToFit="1"/>
    </xf>
    <xf numFmtId="0" fontId="9" fillId="24" borderId="25" xfId="0" applyFont="1" applyFill="1" applyBorder="1" applyAlignment="1">
      <alignment horizontal="right" vertical="center" shrinkToFit="1"/>
    </xf>
    <xf numFmtId="188" fontId="9" fillId="24" borderId="10" xfId="0" applyNumberFormat="1" applyFont="1" applyFill="1" applyBorder="1" applyAlignment="1">
      <alignment horizontal="right" vertical="center" shrinkToFit="1"/>
    </xf>
    <xf numFmtId="0" fontId="9" fillId="24" borderId="34" xfId="0" applyFont="1" applyFill="1" applyBorder="1" applyAlignment="1">
      <alignment horizontal="right" vertical="center" shrinkToFit="1"/>
    </xf>
    <xf numFmtId="0" fontId="12" fillId="24" borderId="0" xfId="68" applyFont="1" applyFill="1" applyAlignment="1">
      <alignment vertical="center"/>
      <protection/>
    </xf>
    <xf numFmtId="0" fontId="12" fillId="25" borderId="0" xfId="68" applyFont="1" applyFill="1" applyAlignment="1">
      <alignment vertical="center"/>
      <protection/>
    </xf>
    <xf numFmtId="0" fontId="32" fillId="25" borderId="0" xfId="68" applyFont="1" applyFill="1" applyAlignment="1">
      <alignment vertical="center" shrinkToFit="1"/>
      <protection/>
    </xf>
    <xf numFmtId="0" fontId="31" fillId="25" borderId="0" xfId="68" applyFont="1" applyFill="1" applyBorder="1" applyAlignment="1">
      <alignment horizontal="left" vertical="center"/>
      <protection/>
    </xf>
    <xf numFmtId="0" fontId="13" fillId="25" borderId="0" xfId="68" applyFont="1" applyFill="1" applyBorder="1" applyAlignment="1">
      <alignment vertical="center"/>
      <protection/>
    </xf>
    <xf numFmtId="189" fontId="13" fillId="25" borderId="0" xfId="68" applyNumberFormat="1" applyFont="1" applyFill="1" applyBorder="1" applyAlignment="1">
      <alignment vertical="center"/>
      <protection/>
    </xf>
    <xf numFmtId="38" fontId="31" fillId="25" borderId="0" xfId="51" applyFont="1" applyFill="1" applyBorder="1" applyAlignment="1">
      <alignment horizontal="left" vertical="center"/>
    </xf>
    <xf numFmtId="0" fontId="30" fillId="25" borderId="0" xfId="68" applyFont="1" applyFill="1" applyAlignment="1">
      <alignment vertical="center"/>
      <protection/>
    </xf>
    <xf numFmtId="0" fontId="33" fillId="25" borderId="0" xfId="68" applyFont="1" applyFill="1" applyAlignment="1">
      <alignment vertical="center"/>
      <protection/>
    </xf>
    <xf numFmtId="0" fontId="34" fillId="25" borderId="0" xfId="68" applyFont="1" applyFill="1" applyAlignment="1">
      <alignment vertical="center"/>
      <protection/>
    </xf>
    <xf numFmtId="0" fontId="31" fillId="25" borderId="0" xfId="68" applyFont="1" applyFill="1" applyAlignment="1">
      <alignment vertical="center"/>
      <protection/>
    </xf>
    <xf numFmtId="38" fontId="29" fillId="25" borderId="26" xfId="51" applyFont="1" applyFill="1" applyBorder="1" applyAlignment="1">
      <alignment horizontal="center" vertical="center" shrinkToFit="1"/>
    </xf>
    <xf numFmtId="0" fontId="29" fillId="25" borderId="25" xfId="68" applyFont="1" applyFill="1" applyBorder="1" applyAlignment="1">
      <alignment vertical="center" shrinkToFit="1"/>
      <protection/>
    </xf>
    <xf numFmtId="38" fontId="29" fillId="25" borderId="21" xfId="51" applyFont="1" applyFill="1" applyBorder="1" applyAlignment="1">
      <alignment vertical="center" shrinkToFit="1"/>
    </xf>
    <xf numFmtId="0" fontId="29" fillId="25" borderId="20" xfId="68" applyFont="1" applyFill="1" applyBorder="1" applyAlignment="1">
      <alignment vertical="center" shrinkToFit="1"/>
      <protection/>
    </xf>
    <xf numFmtId="38" fontId="29" fillId="25" borderId="35" xfId="51" applyFont="1" applyFill="1" applyBorder="1" applyAlignment="1">
      <alignment vertical="center" shrinkToFit="1"/>
    </xf>
    <xf numFmtId="38" fontId="29" fillId="25" borderId="36" xfId="51" applyFont="1" applyFill="1" applyBorder="1" applyAlignment="1">
      <alignment horizontal="center" vertical="center" shrinkToFit="1"/>
    </xf>
    <xf numFmtId="0" fontId="29" fillId="25" borderId="32" xfId="68" applyFont="1" applyFill="1" applyBorder="1" applyAlignment="1">
      <alignment vertical="center" shrinkToFit="1"/>
      <protection/>
    </xf>
    <xf numFmtId="0" fontId="29" fillId="25" borderId="37" xfId="68" applyFont="1" applyFill="1" applyBorder="1" applyAlignment="1">
      <alignment vertical="center" shrinkToFit="1"/>
      <protection/>
    </xf>
    <xf numFmtId="38" fontId="29" fillId="25" borderId="0" xfId="51" applyFont="1" applyFill="1" applyBorder="1" applyAlignment="1">
      <alignment horizontal="center" vertical="center" shrinkToFit="1"/>
    </xf>
    <xf numFmtId="38" fontId="29" fillId="25" borderId="0" xfId="51" applyFont="1" applyFill="1" applyBorder="1" applyAlignment="1">
      <alignment vertical="center" shrinkToFit="1"/>
    </xf>
    <xf numFmtId="38" fontId="29" fillId="25" borderId="28" xfId="51" applyFont="1" applyFill="1" applyBorder="1" applyAlignment="1">
      <alignment vertical="center" shrinkToFit="1"/>
    </xf>
    <xf numFmtId="0" fontId="29" fillId="25" borderId="38" xfId="68" applyFont="1" applyFill="1" applyBorder="1" applyAlignment="1">
      <alignment vertical="center" shrinkToFit="1"/>
      <protection/>
    </xf>
    <xf numFmtId="0" fontId="29" fillId="25" borderId="0" xfId="68" applyFont="1" applyFill="1" applyBorder="1" applyAlignment="1">
      <alignment vertical="center" shrinkToFit="1"/>
      <protection/>
    </xf>
    <xf numFmtId="0" fontId="13" fillId="25" borderId="0" xfId="68" applyFont="1" applyFill="1" applyBorder="1" applyAlignment="1">
      <alignment horizontal="center" vertical="center"/>
      <protection/>
    </xf>
    <xf numFmtId="0" fontId="38" fillId="25" borderId="0" xfId="68" applyFont="1" applyFill="1" applyBorder="1" applyAlignment="1">
      <alignment horizontal="left" vertical="center"/>
      <protection/>
    </xf>
    <xf numFmtId="0" fontId="9" fillId="25" borderId="39" xfId="0" applyFont="1" applyFill="1" applyBorder="1" applyAlignment="1">
      <alignment horizontal="right" vertical="center" shrinkToFit="1"/>
    </xf>
    <xf numFmtId="0" fontId="9" fillId="25" borderId="40" xfId="0" applyFont="1" applyFill="1" applyBorder="1" applyAlignment="1">
      <alignment horizontal="right" vertical="center" shrinkToFit="1"/>
    </xf>
    <xf numFmtId="0" fontId="9" fillId="25" borderId="41" xfId="0" applyFont="1" applyFill="1" applyBorder="1" applyAlignment="1">
      <alignment horizontal="right" vertical="center" shrinkToFit="1"/>
    </xf>
    <xf numFmtId="0" fontId="9" fillId="24" borderId="42" xfId="0" applyFont="1" applyFill="1" applyBorder="1" applyAlignment="1">
      <alignment horizontal="right" vertical="center" shrinkToFit="1"/>
    </xf>
    <xf numFmtId="0" fontId="9" fillId="24" borderId="43" xfId="0" applyFont="1" applyFill="1" applyBorder="1" applyAlignment="1">
      <alignment horizontal="right" vertical="center" shrinkToFit="1"/>
    </xf>
    <xf numFmtId="0" fontId="9" fillId="24" borderId="44" xfId="0" applyFont="1" applyFill="1" applyBorder="1" applyAlignment="1">
      <alignment horizontal="right" vertical="center" shrinkToFit="1"/>
    </xf>
    <xf numFmtId="0" fontId="9" fillId="24" borderId="45" xfId="0" applyFont="1" applyFill="1" applyBorder="1" applyAlignment="1">
      <alignment horizontal="right" vertical="center" shrinkToFit="1"/>
    </xf>
    <xf numFmtId="0" fontId="9" fillId="24" borderId="46" xfId="0" applyFont="1" applyFill="1" applyBorder="1" applyAlignment="1">
      <alignment horizontal="right" vertical="center" shrinkToFit="1"/>
    </xf>
    <xf numFmtId="0" fontId="9" fillId="24" borderId="47" xfId="0" applyFont="1" applyFill="1" applyBorder="1" applyAlignment="1">
      <alignment horizontal="right" vertical="center" shrinkToFit="1"/>
    </xf>
    <xf numFmtId="0" fontId="9" fillId="24" borderId="48" xfId="0" applyFont="1" applyFill="1" applyBorder="1" applyAlignment="1">
      <alignment horizontal="right" vertical="center" shrinkToFit="1"/>
    </xf>
    <xf numFmtId="0" fontId="9" fillId="24" borderId="49" xfId="0" applyFont="1" applyFill="1" applyBorder="1" applyAlignment="1">
      <alignment horizontal="right" vertical="center" shrinkToFit="1"/>
    </xf>
    <xf numFmtId="0" fontId="9" fillId="24" borderId="50" xfId="0" applyFont="1" applyFill="1" applyBorder="1" applyAlignment="1">
      <alignment horizontal="right" vertical="center" shrinkToFit="1"/>
    </xf>
    <xf numFmtId="0" fontId="9" fillId="25" borderId="21" xfId="0" applyNumberFormat="1" applyFont="1" applyFill="1" applyBorder="1" applyAlignment="1">
      <alignment horizontal="center" vertical="center" shrinkToFit="1"/>
    </xf>
    <xf numFmtId="0" fontId="9" fillId="25" borderId="36" xfId="0" applyNumberFormat="1" applyFont="1" applyFill="1" applyBorder="1" applyAlignment="1">
      <alignment horizontal="center" vertical="center" shrinkToFit="1"/>
    </xf>
    <xf numFmtId="189" fontId="36" fillId="24" borderId="37" xfId="0" applyNumberFormat="1" applyFont="1" applyFill="1" applyBorder="1" applyAlignment="1">
      <alignment horizontal="center" vertical="center" shrinkToFit="1"/>
    </xf>
    <xf numFmtId="189" fontId="36" fillId="24" borderId="13" xfId="0" applyNumberFormat="1" applyFont="1" applyFill="1" applyBorder="1" applyAlignment="1">
      <alignment horizontal="center" vertical="center" shrinkToFit="1"/>
    </xf>
    <xf numFmtId="189" fontId="36" fillId="24" borderId="35" xfId="0" applyNumberFormat="1" applyFont="1" applyFill="1" applyBorder="1" applyAlignment="1">
      <alignment horizontal="center" vertical="center" shrinkToFit="1"/>
    </xf>
    <xf numFmtId="189" fontId="36" fillId="24" borderId="20" xfId="0" applyNumberFormat="1" applyFont="1" applyFill="1" applyBorder="1" applyAlignment="1">
      <alignment horizontal="center" vertical="center" shrinkToFit="1"/>
    </xf>
    <xf numFmtId="189" fontId="36" fillId="24" borderId="0" xfId="0" applyNumberFormat="1" applyFont="1" applyFill="1" applyBorder="1" applyAlignment="1">
      <alignment horizontal="center" vertical="center" shrinkToFit="1"/>
    </xf>
    <xf numFmtId="189" fontId="36" fillId="24" borderId="21" xfId="0" applyNumberFormat="1" applyFont="1" applyFill="1" applyBorder="1" applyAlignment="1">
      <alignment horizontal="center" vertical="center" shrinkToFit="1"/>
    </xf>
    <xf numFmtId="0" fontId="9" fillId="24" borderId="51" xfId="0" applyFont="1" applyFill="1" applyBorder="1" applyAlignment="1">
      <alignment horizontal="right" vertical="center" shrinkToFit="1"/>
    </xf>
    <xf numFmtId="0" fontId="9" fillId="24" borderId="52" xfId="0" applyFont="1" applyFill="1" applyBorder="1" applyAlignment="1">
      <alignment horizontal="right" vertical="center" shrinkToFit="1"/>
    </xf>
    <xf numFmtId="0" fontId="9" fillId="24" borderId="53" xfId="0" applyFont="1" applyFill="1" applyBorder="1" applyAlignment="1">
      <alignment horizontal="right" vertical="center" shrinkToFit="1"/>
    </xf>
    <xf numFmtId="0" fontId="9" fillId="24" borderId="54" xfId="0" applyFont="1" applyFill="1" applyBorder="1" applyAlignment="1">
      <alignment horizontal="right" vertical="center" shrinkToFit="1"/>
    </xf>
    <xf numFmtId="0" fontId="9" fillId="24" borderId="55" xfId="0" applyFont="1" applyFill="1" applyBorder="1" applyAlignment="1">
      <alignment horizontal="right" vertical="center" shrinkToFit="1"/>
    </xf>
    <xf numFmtId="0" fontId="9" fillId="24" borderId="56" xfId="0" applyFont="1" applyFill="1" applyBorder="1" applyAlignment="1">
      <alignment horizontal="right" vertical="center" shrinkToFit="1"/>
    </xf>
    <xf numFmtId="0" fontId="9" fillId="24" borderId="57" xfId="0" applyFont="1" applyFill="1" applyBorder="1" applyAlignment="1">
      <alignment horizontal="right" vertical="center" shrinkToFit="1"/>
    </xf>
    <xf numFmtId="0" fontId="9" fillId="24" borderId="58" xfId="0" applyFont="1" applyFill="1" applyBorder="1" applyAlignment="1">
      <alignment horizontal="right" vertical="center" shrinkToFit="1"/>
    </xf>
    <xf numFmtId="0" fontId="9" fillId="24" borderId="59" xfId="0" applyFont="1" applyFill="1" applyBorder="1" applyAlignment="1">
      <alignment horizontal="right" vertical="center" shrinkToFit="1"/>
    </xf>
    <xf numFmtId="0" fontId="9" fillId="24" borderId="60" xfId="0" applyFont="1" applyFill="1" applyBorder="1" applyAlignment="1">
      <alignment horizontal="right" vertical="center" shrinkToFit="1"/>
    </xf>
    <xf numFmtId="0" fontId="9" fillId="24" borderId="61" xfId="0" applyFont="1" applyFill="1" applyBorder="1" applyAlignment="1">
      <alignment horizontal="right" vertical="center" shrinkToFit="1"/>
    </xf>
    <xf numFmtId="0" fontId="9" fillId="24" borderId="62" xfId="0" applyNumberFormat="1" applyFont="1" applyFill="1" applyBorder="1" applyAlignment="1">
      <alignment horizontal="center" vertical="center" shrinkToFit="1"/>
    </xf>
    <xf numFmtId="0" fontId="9" fillId="24" borderId="40" xfId="0" applyNumberFormat="1" applyFont="1" applyFill="1" applyBorder="1" applyAlignment="1">
      <alignment horizontal="center" vertical="center" shrinkToFit="1"/>
    </xf>
    <xf numFmtId="0" fontId="9" fillId="24" borderId="41" xfId="0" applyNumberFormat="1" applyFont="1" applyFill="1" applyBorder="1" applyAlignment="1">
      <alignment horizontal="center" vertical="center" shrinkToFit="1"/>
    </xf>
    <xf numFmtId="0" fontId="9" fillId="25" borderId="63" xfId="0" applyNumberFormat="1" applyFont="1" applyFill="1" applyBorder="1" applyAlignment="1">
      <alignment horizontal="center" vertical="center" shrinkToFit="1"/>
    </xf>
    <xf numFmtId="189" fontId="36" fillId="24" borderId="38" xfId="0" applyNumberFormat="1" applyFont="1" applyFill="1" applyBorder="1" applyAlignment="1">
      <alignment horizontal="center" vertical="center" shrinkToFit="1"/>
    </xf>
    <xf numFmtId="189" fontId="36" fillId="24" borderId="28" xfId="0" applyNumberFormat="1" applyFont="1" applyFill="1" applyBorder="1" applyAlignment="1">
      <alignment horizontal="center" vertical="center" shrinkToFit="1"/>
    </xf>
    <xf numFmtId="189" fontId="36" fillId="24" borderId="63" xfId="0" applyNumberFormat="1" applyFont="1" applyFill="1" applyBorder="1" applyAlignment="1">
      <alignment horizontal="center" vertical="center" shrinkToFit="1"/>
    </xf>
    <xf numFmtId="0" fontId="9" fillId="24" borderId="39" xfId="0" applyNumberFormat="1" applyFont="1" applyFill="1" applyBorder="1" applyAlignment="1">
      <alignment horizontal="center" vertical="center" shrinkToFit="1"/>
    </xf>
    <xf numFmtId="0" fontId="9" fillId="25" borderId="35" xfId="0" applyNumberFormat="1" applyFont="1" applyFill="1" applyBorder="1" applyAlignment="1">
      <alignment horizontal="center" vertical="center" shrinkToFit="1"/>
    </xf>
    <xf numFmtId="0" fontId="9" fillId="24" borderId="15" xfId="0" applyFont="1" applyFill="1" applyBorder="1" applyAlignment="1">
      <alignment horizontal="center" shrinkToFit="1"/>
    </xf>
    <xf numFmtId="0" fontId="9" fillId="24" borderId="12" xfId="0" applyFont="1" applyFill="1" applyBorder="1" applyAlignment="1">
      <alignment horizontal="center" shrinkToFit="1"/>
    </xf>
    <xf numFmtId="0" fontId="9" fillId="24" borderId="11" xfId="0" applyFont="1" applyFill="1" applyBorder="1" applyAlignment="1">
      <alignment horizontal="center" shrinkToFit="1"/>
    </xf>
    <xf numFmtId="0" fontId="9" fillId="24" borderId="25" xfId="0" applyFont="1" applyFill="1" applyBorder="1" applyAlignment="1">
      <alignment horizontal="center" vertical="center" shrinkToFit="1"/>
    </xf>
    <xf numFmtId="0" fontId="9" fillId="24" borderId="10" xfId="0" applyFont="1" applyFill="1" applyBorder="1" applyAlignment="1">
      <alignment horizontal="center" vertical="center" shrinkToFit="1"/>
    </xf>
    <xf numFmtId="0" fontId="9" fillId="24" borderId="51" xfId="0" applyFont="1" applyFill="1" applyBorder="1" applyAlignment="1">
      <alignment horizontal="center" vertical="center" shrinkToFit="1"/>
    </xf>
    <xf numFmtId="0" fontId="9" fillId="24" borderId="34" xfId="0" applyFont="1" applyFill="1" applyBorder="1" applyAlignment="1">
      <alignment horizontal="center" vertical="center" shrinkToFit="1"/>
    </xf>
    <xf numFmtId="0" fontId="9" fillId="24" borderId="26" xfId="0" applyFont="1" applyFill="1" applyBorder="1" applyAlignment="1">
      <alignment horizontal="center" vertical="center" shrinkToFit="1"/>
    </xf>
    <xf numFmtId="0" fontId="9" fillId="24" borderId="20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 vertical="center"/>
    </xf>
    <xf numFmtId="0" fontId="9" fillId="24" borderId="21" xfId="0" applyFont="1" applyFill="1" applyBorder="1" applyAlignment="1">
      <alignment horizontal="center" vertical="center"/>
    </xf>
    <xf numFmtId="0" fontId="37" fillId="25" borderId="38" xfId="68" applyFont="1" applyFill="1" applyBorder="1" applyAlignment="1">
      <alignment horizontal="left" vertical="center" shrinkToFit="1"/>
      <protection/>
    </xf>
    <xf numFmtId="0" fontId="37" fillId="25" borderId="63" xfId="68" applyFont="1" applyFill="1" applyBorder="1" applyAlignment="1">
      <alignment horizontal="left" vertical="center" shrinkToFit="1"/>
      <protection/>
    </xf>
    <xf numFmtId="0" fontId="37" fillId="25" borderId="25" xfId="68" applyFont="1" applyFill="1" applyBorder="1" applyAlignment="1">
      <alignment horizontal="left" vertical="center" shrinkToFit="1"/>
      <protection/>
    </xf>
    <xf numFmtId="0" fontId="37" fillId="25" borderId="26" xfId="68" applyFont="1" applyFill="1" applyBorder="1" applyAlignment="1">
      <alignment horizontal="left" vertical="center" shrinkToFit="1"/>
      <protection/>
    </xf>
    <xf numFmtId="0" fontId="9" fillId="24" borderId="38" xfId="0" applyFont="1" applyFill="1" applyBorder="1" applyAlignment="1">
      <alignment horizontal="center" vertical="center" shrinkToFit="1"/>
    </xf>
    <xf numFmtId="0" fontId="9" fillId="24" borderId="28" xfId="0" applyFont="1" applyFill="1" applyBorder="1" applyAlignment="1">
      <alignment horizontal="center" vertical="center" shrinkToFit="1"/>
    </xf>
    <xf numFmtId="0" fontId="9" fillId="24" borderId="62" xfId="0" applyFont="1" applyFill="1" applyBorder="1" applyAlignment="1">
      <alignment horizontal="center" vertical="center" shrinkToFit="1"/>
    </xf>
    <xf numFmtId="0" fontId="9" fillId="24" borderId="29" xfId="0" applyFont="1" applyFill="1" applyBorder="1" applyAlignment="1">
      <alignment horizontal="center" vertical="center" shrinkToFit="1"/>
    </xf>
    <xf numFmtId="0" fontId="9" fillId="24" borderId="63" xfId="0" applyFont="1" applyFill="1" applyBorder="1" applyAlignment="1">
      <alignment horizontal="center" vertical="center" shrinkToFit="1"/>
    </xf>
    <xf numFmtId="0" fontId="9" fillId="24" borderId="38" xfId="0" applyFont="1" applyFill="1" applyBorder="1" applyAlignment="1">
      <alignment horizontal="center" vertical="center"/>
    </xf>
    <xf numFmtId="0" fontId="9" fillId="24" borderId="28" xfId="0" applyFont="1" applyFill="1" applyBorder="1" applyAlignment="1">
      <alignment horizontal="center" vertical="center"/>
    </xf>
    <xf numFmtId="0" fontId="9" fillId="24" borderId="63" xfId="0" applyFont="1" applyFill="1" applyBorder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2 2" xfId="65"/>
    <cellStyle name="標準 2 2 2" xfId="66"/>
    <cellStyle name="標準 2 2 3" xfId="67"/>
    <cellStyle name="標準 3" xfId="68"/>
    <cellStyle name="標準 4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G235"/>
  <sheetViews>
    <sheetView zoomScale="80" zoomScaleNormal="80" zoomScaleSheetLayoutView="100" zoomScalePageLayoutView="0" workbookViewId="0" topLeftCell="A133">
      <selection activeCell="D158" sqref="D158"/>
    </sheetView>
  </sheetViews>
  <sheetFormatPr defaultColWidth="8.796875" defaultRowHeight="9" customHeight="1"/>
  <cols>
    <col min="1" max="1" width="2" style="47" customWidth="1"/>
    <col min="2" max="2" width="1.69921875" style="47" customWidth="1"/>
    <col min="3" max="3" width="10.69921875" style="47" customWidth="1"/>
    <col min="4" max="4" width="11.59765625" style="47" customWidth="1"/>
    <col min="5" max="20" width="4.69921875" style="47" customWidth="1"/>
    <col min="21" max="25" width="5" style="47" customWidth="1"/>
    <col min="26" max="32" width="1.59765625" style="48" customWidth="1"/>
    <col min="33" max="33" width="1.203125" style="47" customWidth="1"/>
    <col min="34" max="49" width="1.59765625" style="46" customWidth="1"/>
    <col min="50" max="16384" width="9" style="46" customWidth="1"/>
  </cols>
  <sheetData>
    <row r="1" spans="3:32" ht="8.25" customHeight="1"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4"/>
      <c r="Q1" s="54"/>
      <c r="R1" s="54"/>
      <c r="S1" s="53"/>
      <c r="T1" s="53"/>
      <c r="U1" s="53"/>
      <c r="V1" s="53"/>
      <c r="W1" s="53"/>
      <c r="X1" s="53"/>
      <c r="Y1" s="53"/>
      <c r="Z1" s="53"/>
      <c r="AA1" s="56"/>
      <c r="AB1" s="56"/>
      <c r="AC1" s="56"/>
      <c r="AD1" s="56"/>
      <c r="AE1" s="47"/>
      <c r="AF1" s="47"/>
    </row>
    <row r="2" spans="3:33" ht="21">
      <c r="C2" s="71" t="s">
        <v>11</v>
      </c>
      <c r="D2" s="52"/>
      <c r="E2" s="52"/>
      <c r="F2" s="52"/>
      <c r="G2" s="52"/>
      <c r="H2" s="52"/>
      <c r="I2" s="51"/>
      <c r="J2" s="51"/>
      <c r="K2" s="51"/>
      <c r="L2" s="51"/>
      <c r="M2" s="51"/>
      <c r="N2" s="51"/>
      <c r="O2" s="51"/>
      <c r="P2" s="51"/>
      <c r="Q2" s="51"/>
      <c r="R2" s="51"/>
      <c r="S2" s="70"/>
      <c r="T2" s="70"/>
      <c r="U2" s="70"/>
      <c r="V2" s="70"/>
      <c r="W2" s="70"/>
      <c r="X2" s="50"/>
      <c r="Y2" s="49"/>
      <c r="Z2" s="49"/>
      <c r="AA2" s="49"/>
      <c r="AB2" s="49"/>
      <c r="AC2" s="49"/>
      <c r="AD2" s="49"/>
      <c r="AE2" s="49"/>
      <c r="AF2" s="49"/>
      <c r="AG2" s="49"/>
    </row>
    <row r="3" spans="3:33" ht="14.25" customHeight="1">
      <c r="C3" s="49"/>
      <c r="D3" s="52"/>
      <c r="E3" s="52"/>
      <c r="F3" s="52"/>
      <c r="G3" s="52"/>
      <c r="H3" s="52"/>
      <c r="I3" s="51"/>
      <c r="J3" s="51"/>
      <c r="K3" s="51"/>
      <c r="L3" s="51"/>
      <c r="M3" s="51"/>
      <c r="N3" s="51"/>
      <c r="O3" s="51"/>
      <c r="P3" s="51"/>
      <c r="Q3" s="51"/>
      <c r="R3" s="51"/>
      <c r="S3" s="70"/>
      <c r="T3" s="70"/>
      <c r="U3" s="70"/>
      <c r="V3" s="70"/>
      <c r="W3" s="70"/>
      <c r="X3" s="50"/>
      <c r="Y3" s="49"/>
      <c r="Z3" s="49"/>
      <c r="AA3" s="49"/>
      <c r="AB3" s="49"/>
      <c r="AC3" s="49"/>
      <c r="AD3" s="49"/>
      <c r="AE3" s="49"/>
      <c r="AF3" s="49"/>
      <c r="AG3" s="49"/>
    </row>
    <row r="4" spans="3:33" ht="4.5" customHeight="1" thickBot="1">
      <c r="C4" s="49"/>
      <c r="D4" s="52"/>
      <c r="E4" s="52"/>
      <c r="F4" s="52"/>
      <c r="G4" s="52"/>
      <c r="H4" s="52"/>
      <c r="I4" s="51"/>
      <c r="J4" s="51"/>
      <c r="K4" s="51"/>
      <c r="L4" s="51"/>
      <c r="M4" s="51"/>
      <c r="N4" s="51"/>
      <c r="O4" s="51"/>
      <c r="P4" s="51"/>
      <c r="Q4" s="51"/>
      <c r="R4" s="51"/>
      <c r="S4" s="70"/>
      <c r="T4" s="70"/>
      <c r="U4" s="70"/>
      <c r="V4" s="70"/>
      <c r="W4" s="70"/>
      <c r="X4" s="50"/>
      <c r="Y4" s="49"/>
      <c r="Z4" s="49"/>
      <c r="AA4" s="49"/>
      <c r="AB4" s="49"/>
      <c r="AC4" s="49"/>
      <c r="AD4" s="49"/>
      <c r="AE4" s="49"/>
      <c r="AF4" s="49"/>
      <c r="AG4" s="49"/>
    </row>
    <row r="5" spans="3:33" ht="10.5" customHeight="1">
      <c r="C5" s="123" t="s">
        <v>12</v>
      </c>
      <c r="D5" s="124"/>
      <c r="E5" s="127" t="str">
        <f>IF(C7="","",C7)</f>
        <v>井手口　峻</v>
      </c>
      <c r="F5" s="128"/>
      <c r="G5" s="128"/>
      <c r="H5" s="129"/>
      <c r="I5" s="130" t="str">
        <f>IF(C10="","",C10)</f>
        <v>石井　淳也</v>
      </c>
      <c r="J5" s="128"/>
      <c r="K5" s="128"/>
      <c r="L5" s="129"/>
      <c r="M5" s="130" t="str">
        <f>IF(C13="","",C13)</f>
        <v>上田　裕矢</v>
      </c>
      <c r="N5" s="128"/>
      <c r="O5" s="128"/>
      <c r="P5" s="129"/>
      <c r="Q5" s="130" t="str">
        <f>IF(C16="","",C16)</f>
        <v>柏木　瑞貴</v>
      </c>
      <c r="R5" s="128"/>
      <c r="S5" s="128"/>
      <c r="T5" s="131"/>
      <c r="U5" s="132" t="s">
        <v>0</v>
      </c>
      <c r="V5" s="133"/>
      <c r="W5" s="133"/>
      <c r="X5" s="134"/>
      <c r="Y5" s="9"/>
      <c r="Z5" s="112" t="s">
        <v>2</v>
      </c>
      <c r="AA5" s="113"/>
      <c r="AB5" s="112" t="s">
        <v>3</v>
      </c>
      <c r="AC5" s="114"/>
      <c r="AD5" s="113"/>
      <c r="AE5" s="112" t="s">
        <v>4</v>
      </c>
      <c r="AF5" s="114"/>
      <c r="AG5" s="113"/>
    </row>
    <row r="6" spans="3:33" ht="10.5" customHeight="1" thickBot="1">
      <c r="C6" s="125"/>
      <c r="D6" s="126"/>
      <c r="E6" s="115">
        <f>IF(C8="","",C8)</f>
      </c>
      <c r="F6" s="116"/>
      <c r="G6" s="116"/>
      <c r="H6" s="117"/>
      <c r="I6" s="118">
        <f>IF(C11="","",C11)</f>
      </c>
      <c r="J6" s="116"/>
      <c r="K6" s="116"/>
      <c r="L6" s="117"/>
      <c r="M6" s="118">
        <f>IF(C14="","",C14)</f>
      </c>
      <c r="N6" s="116"/>
      <c r="O6" s="116"/>
      <c r="P6" s="117"/>
      <c r="Q6" s="118">
        <f>IF(C17="","",C17)</f>
      </c>
      <c r="R6" s="116"/>
      <c r="S6" s="116"/>
      <c r="T6" s="119"/>
      <c r="U6" s="120" t="s">
        <v>1</v>
      </c>
      <c r="V6" s="121"/>
      <c r="W6" s="121"/>
      <c r="X6" s="122"/>
      <c r="Y6" s="9"/>
      <c r="Z6" s="7" t="s">
        <v>5</v>
      </c>
      <c r="AA6" s="3" t="s">
        <v>6</v>
      </c>
      <c r="AB6" s="7" t="s">
        <v>10</v>
      </c>
      <c r="AC6" s="3" t="s">
        <v>7</v>
      </c>
      <c r="AD6" s="4" t="s">
        <v>8</v>
      </c>
      <c r="AE6" s="3" t="s">
        <v>10</v>
      </c>
      <c r="AF6" s="3" t="s">
        <v>7</v>
      </c>
      <c r="AG6" s="4" t="s">
        <v>8</v>
      </c>
    </row>
    <row r="7" spans="3:33" ht="10.5" customHeight="1">
      <c r="C7" s="68" t="s">
        <v>17</v>
      </c>
      <c r="D7" s="67" t="s">
        <v>18</v>
      </c>
      <c r="E7" s="98"/>
      <c r="F7" s="99"/>
      <c r="G7" s="99"/>
      <c r="H7" s="100"/>
      <c r="I7" s="26">
        <v>21</v>
      </c>
      <c r="J7" s="27" t="str">
        <f>IF(I7="","","-")</f>
        <v>-</v>
      </c>
      <c r="K7" s="28">
        <v>3</v>
      </c>
      <c r="L7" s="103" t="str">
        <f>IF(I7&lt;&gt;"",IF(I7&gt;K7,IF(I8&gt;K8,"○",IF(I9&gt;K9,"○","×")),IF(I8&gt;K8,IF(I9&gt;K9,"○","×"),"×")),"")</f>
        <v>○</v>
      </c>
      <c r="M7" s="26">
        <v>21</v>
      </c>
      <c r="N7" s="29" t="str">
        <f aca="true" t="shared" si="0" ref="N7:N12">IF(M7="","","-")</f>
        <v>-</v>
      </c>
      <c r="O7" s="30">
        <v>3</v>
      </c>
      <c r="P7" s="103" t="str">
        <f>IF(M7&lt;&gt;"",IF(M7&gt;O7,IF(M8&gt;O8,"○",IF(M9&gt;O9,"○","×")),IF(M8&gt;O8,IF(M9&gt;O9,"○","×"),"×")),"")</f>
        <v>○</v>
      </c>
      <c r="Q7" s="31">
        <v>21</v>
      </c>
      <c r="R7" s="29" t="str">
        <f aca="true" t="shared" si="1" ref="R7:R15">IF(Q7="","","-")</f>
        <v>-</v>
      </c>
      <c r="S7" s="28">
        <v>3</v>
      </c>
      <c r="T7" s="106" t="str">
        <f>IF(Q7&lt;&gt;"",IF(Q7&gt;S7,IF(Q8&gt;S8,"○",IF(Q9&gt;S9,"○","×")),IF(Q8&gt;S8,IF(Q9&gt;S9,"○","×"),"×")),"")</f>
        <v>○</v>
      </c>
      <c r="U7" s="107"/>
      <c r="V7" s="108"/>
      <c r="W7" s="108"/>
      <c r="X7" s="109"/>
      <c r="Y7" s="9"/>
      <c r="Z7" s="17"/>
      <c r="AA7" s="18"/>
      <c r="AB7" s="8"/>
      <c r="AC7" s="6"/>
      <c r="AD7" s="10"/>
      <c r="AE7" s="18"/>
      <c r="AF7" s="18"/>
      <c r="AG7" s="19"/>
    </row>
    <row r="8" spans="3:33" ht="10.5" customHeight="1">
      <c r="C8" s="60"/>
      <c r="D8" s="66"/>
      <c r="E8" s="101"/>
      <c r="F8" s="79"/>
      <c r="G8" s="79"/>
      <c r="H8" s="80"/>
      <c r="I8" s="26">
        <v>21</v>
      </c>
      <c r="J8" s="27" t="str">
        <f>IF(I8="","","-")</f>
        <v>-</v>
      </c>
      <c r="K8" s="32">
        <v>2</v>
      </c>
      <c r="L8" s="104"/>
      <c r="M8" s="26">
        <v>21</v>
      </c>
      <c r="N8" s="27" t="str">
        <f t="shared" si="0"/>
        <v>-</v>
      </c>
      <c r="O8" s="28">
        <v>0</v>
      </c>
      <c r="P8" s="104"/>
      <c r="Q8" s="26">
        <v>21</v>
      </c>
      <c r="R8" s="27" t="str">
        <f t="shared" si="1"/>
        <v>-</v>
      </c>
      <c r="S8" s="28">
        <v>8</v>
      </c>
      <c r="T8" s="84"/>
      <c r="U8" s="89"/>
      <c r="V8" s="90"/>
      <c r="W8" s="90"/>
      <c r="X8" s="91"/>
      <c r="Y8" s="9"/>
      <c r="Z8" s="17">
        <f>COUNTIF(E7:T9,"○")</f>
        <v>3</v>
      </c>
      <c r="AA8" s="18">
        <f>COUNTIF(E7:T9,"×")</f>
        <v>0</v>
      </c>
      <c r="AB8" s="11">
        <f>(IF((E7&gt;G7),1,0))+(IF((E8&gt;G8),1,0))+(IF((E9&gt;G9),1,0))+(IF((I7&gt;K7),1,0))+(IF((I8&gt;K8),1,0))+(IF((I9&gt;K9),1,0))+(IF((M7&gt;O7),1,0))+(IF((M8&gt;O8),1,0))+(IF((M9&gt;O9),1,0))+(IF((Q7&gt;S7),1,0))+(IF((Q8&gt;S8),1,0))+(IF((Q9&gt;S9),1,0))</f>
        <v>6</v>
      </c>
      <c r="AC8" s="12">
        <f>(IF((E7&lt;G7),1,0))+(IF((E8&lt;G8),1,0))+(IF((E9&lt;G9),1,0))+(IF((I7&lt;K7),1,0))+(IF((I8&lt;K8),1,0))+(IF((I9&lt;K9),1,0))+(IF((M7&lt;O7),1,0))+(IF((M8&lt;O8),1,0))+(IF((M9&lt;O9),1,0))+(IF((Q7&lt;S7),1,0))+(IF((Q8&lt;S8),1,0))+(IF((Q9&lt;S9),1,0))</f>
        <v>0</v>
      </c>
      <c r="AD8" s="13">
        <f>AB8-AC8</f>
        <v>6</v>
      </c>
      <c r="AE8" s="18">
        <f>SUM(E7:E9,I7:I9,M7:M9,Q7:Q9)</f>
        <v>126</v>
      </c>
      <c r="AF8" s="18">
        <f>SUM(G7:G9,K7:K9,O7:O9,S7:S9)</f>
        <v>19</v>
      </c>
      <c r="AG8" s="19">
        <f>AE8-AF8</f>
        <v>107</v>
      </c>
    </row>
    <row r="9" spans="3:33" ht="10.5" customHeight="1">
      <c r="C9" s="60"/>
      <c r="D9" s="65"/>
      <c r="E9" s="102"/>
      <c r="F9" s="82"/>
      <c r="G9" s="82"/>
      <c r="H9" s="83"/>
      <c r="I9" s="33"/>
      <c r="J9" s="27">
        <f>IF(I9="","","-")</f>
      </c>
      <c r="K9" s="34"/>
      <c r="L9" s="105"/>
      <c r="M9" s="33"/>
      <c r="N9" s="35">
        <f t="shared" si="0"/>
      </c>
      <c r="O9" s="34"/>
      <c r="P9" s="104"/>
      <c r="Q9" s="33"/>
      <c r="R9" s="35">
        <f t="shared" si="1"/>
      </c>
      <c r="S9" s="34"/>
      <c r="T9" s="84"/>
      <c r="U9" s="14">
        <f>Z8</f>
        <v>3</v>
      </c>
      <c r="V9" s="15" t="s">
        <v>9</v>
      </c>
      <c r="W9" s="15">
        <f>AA8</f>
        <v>0</v>
      </c>
      <c r="X9" s="16" t="s">
        <v>6</v>
      </c>
      <c r="Y9" s="9"/>
      <c r="Z9" s="17"/>
      <c r="AA9" s="18"/>
      <c r="AB9" s="17"/>
      <c r="AC9" s="18"/>
      <c r="AD9" s="19"/>
      <c r="AE9" s="18"/>
      <c r="AF9" s="18"/>
      <c r="AG9" s="19"/>
    </row>
    <row r="10" spans="3:33" ht="10.5" customHeight="1">
      <c r="C10" s="64" t="s">
        <v>19</v>
      </c>
      <c r="D10" s="61" t="s">
        <v>20</v>
      </c>
      <c r="E10" s="36">
        <f>IF(K7="","",K7)</f>
        <v>3</v>
      </c>
      <c r="F10" s="27" t="str">
        <f aca="true" t="shared" si="2" ref="F10:F18">IF(E10="","","-")</f>
        <v>-</v>
      </c>
      <c r="G10" s="1">
        <f>IF(I7="","",I7)</f>
        <v>21</v>
      </c>
      <c r="H10" s="72" t="str">
        <f>IF(L7="","",IF(L7="○","×",IF(L7="×","○")))</f>
        <v>×</v>
      </c>
      <c r="I10" s="75"/>
      <c r="J10" s="76"/>
      <c r="K10" s="76"/>
      <c r="L10" s="77"/>
      <c r="M10" s="26">
        <v>21</v>
      </c>
      <c r="N10" s="27" t="str">
        <f t="shared" si="0"/>
        <v>-</v>
      </c>
      <c r="O10" s="28">
        <v>18</v>
      </c>
      <c r="P10" s="110" t="str">
        <f>IF(M10&lt;&gt;"",IF(M10&gt;O10,IF(M11&gt;O11,"○",IF(M12&gt;O12,"○","×")),IF(M11&gt;O11,IF(M12&gt;O12,"○","×"),"×")),"")</f>
        <v>○</v>
      </c>
      <c r="Q10" s="26">
        <v>21</v>
      </c>
      <c r="R10" s="27" t="str">
        <f t="shared" si="1"/>
        <v>-</v>
      </c>
      <c r="S10" s="28">
        <v>19</v>
      </c>
      <c r="T10" s="111" t="str">
        <f>IF(Q10&lt;&gt;"",IF(Q10&gt;S10,IF(Q11&gt;S11,"○",IF(Q12&gt;S12,"○","×")),IF(Q11&gt;S11,IF(Q12&gt;S12,"○","×"),"×")),"")</f>
        <v>×</v>
      </c>
      <c r="U10" s="86"/>
      <c r="V10" s="87"/>
      <c r="W10" s="87"/>
      <c r="X10" s="88"/>
      <c r="Y10" s="9"/>
      <c r="Z10" s="8"/>
      <c r="AA10" s="6"/>
      <c r="AB10" s="8"/>
      <c r="AC10" s="6"/>
      <c r="AD10" s="10"/>
      <c r="AE10" s="6"/>
      <c r="AF10" s="6"/>
      <c r="AG10" s="10"/>
    </row>
    <row r="11" spans="3:33" ht="10.5" customHeight="1">
      <c r="C11" s="60"/>
      <c r="D11" s="59"/>
      <c r="E11" s="36">
        <f>IF(K8="","",K8)</f>
        <v>2</v>
      </c>
      <c r="F11" s="27" t="str">
        <f t="shared" si="2"/>
        <v>-</v>
      </c>
      <c r="G11" s="1">
        <f>IF(I8="","",I8)</f>
        <v>21</v>
      </c>
      <c r="H11" s="73" t="str">
        <f>IF(J8="","",J8)</f>
        <v>-</v>
      </c>
      <c r="I11" s="78"/>
      <c r="J11" s="79"/>
      <c r="K11" s="79"/>
      <c r="L11" s="80"/>
      <c r="M11" s="26">
        <v>17</v>
      </c>
      <c r="N11" s="27" t="str">
        <f t="shared" si="0"/>
        <v>-</v>
      </c>
      <c r="O11" s="28">
        <v>21</v>
      </c>
      <c r="P11" s="104"/>
      <c r="Q11" s="26">
        <v>19</v>
      </c>
      <c r="R11" s="27" t="str">
        <f t="shared" si="1"/>
        <v>-</v>
      </c>
      <c r="S11" s="28">
        <v>21</v>
      </c>
      <c r="T11" s="84"/>
      <c r="U11" s="89"/>
      <c r="V11" s="90"/>
      <c r="W11" s="90"/>
      <c r="X11" s="91"/>
      <c r="Y11" s="9"/>
      <c r="Z11" s="17">
        <f>COUNTIF(E10:T12,"○")</f>
        <v>1</v>
      </c>
      <c r="AA11" s="18">
        <f>COUNTIF(E10:T12,"×")</f>
        <v>2</v>
      </c>
      <c r="AB11" s="11">
        <f>(IF((E10&gt;G10),1,0))+(IF((E11&gt;G11),1,0))+(IF((E12&gt;G12),1,0))+(IF((I10&gt;K10),1,0))+(IF((I11&gt;K11),1,0))+(IF((I12&gt;K12),1,0))+(IF((M10&gt;O10),1,0))+(IF((M11&gt;O11),1,0))+(IF((M12&gt;O12),1,0))+(IF((Q10&gt;S10),1,0))+(IF((Q11&gt;S11),1,0))+(IF((Q12&gt;S12),1,0))</f>
        <v>3</v>
      </c>
      <c r="AC11" s="12">
        <f>(IF((E10&lt;G10),1,0))+(IF((E11&lt;G11),1,0))+(IF((E12&lt;G12),1,0))+(IF((I10&lt;K10),1,0))+(IF((I11&lt;K11),1,0))+(IF((I12&lt;K12),1,0))+(IF((M10&lt;O10),1,0))+(IF((M11&lt;O11),1,0))+(IF((M12&lt;O12),1,0))+(IF((Q10&lt;S10),1,0))+(IF((Q11&lt;S11),1,0))+(IF((Q12&lt;S12),1,0))</f>
        <v>5</v>
      </c>
      <c r="AD11" s="13">
        <f>AB11-AC11</f>
        <v>-2</v>
      </c>
      <c r="AE11" s="18">
        <f>SUM(E10:E12,I10:I12,M10:M12,Q10:Q12)</f>
        <v>120</v>
      </c>
      <c r="AF11" s="18">
        <f>SUM(G10:G12,K10:K12,O10:O12,S10:S12)</f>
        <v>156</v>
      </c>
      <c r="AG11" s="19">
        <f>AE11-AF11</f>
        <v>-36</v>
      </c>
    </row>
    <row r="12" spans="3:33" ht="10.5" customHeight="1">
      <c r="C12" s="63"/>
      <c r="D12" s="62"/>
      <c r="E12" s="37">
        <f>IF(K9="","",K9)</f>
      </c>
      <c r="F12" s="27">
        <f t="shared" si="2"/>
      </c>
      <c r="G12" s="38">
        <f>IF(I9="","",I9)</f>
      </c>
      <c r="H12" s="74">
        <f>IF(J9="","",J9)</f>
      </c>
      <c r="I12" s="81"/>
      <c r="J12" s="82"/>
      <c r="K12" s="82"/>
      <c r="L12" s="83"/>
      <c r="M12" s="33">
        <v>21</v>
      </c>
      <c r="N12" s="27" t="str">
        <f t="shared" si="0"/>
        <v>-</v>
      </c>
      <c r="O12" s="34">
        <v>14</v>
      </c>
      <c r="P12" s="105"/>
      <c r="Q12" s="33">
        <v>16</v>
      </c>
      <c r="R12" s="35" t="str">
        <f t="shared" si="1"/>
        <v>-</v>
      </c>
      <c r="S12" s="34">
        <v>21</v>
      </c>
      <c r="T12" s="85"/>
      <c r="U12" s="14">
        <f>Z11</f>
        <v>1</v>
      </c>
      <c r="V12" s="15" t="s">
        <v>9</v>
      </c>
      <c r="W12" s="15">
        <f>AA11</f>
        <v>2</v>
      </c>
      <c r="X12" s="16" t="s">
        <v>6</v>
      </c>
      <c r="Y12" s="9"/>
      <c r="Z12" s="20"/>
      <c r="AA12" s="21"/>
      <c r="AB12" s="20"/>
      <c r="AC12" s="21"/>
      <c r="AD12" s="22"/>
      <c r="AE12" s="21"/>
      <c r="AF12" s="21"/>
      <c r="AG12" s="22"/>
    </row>
    <row r="13" spans="3:33" ht="10.5" customHeight="1">
      <c r="C13" s="64" t="s">
        <v>21</v>
      </c>
      <c r="D13" s="61" t="s">
        <v>22</v>
      </c>
      <c r="E13" s="36">
        <f>IF(O7="","",O7)</f>
        <v>3</v>
      </c>
      <c r="F13" s="39" t="str">
        <f t="shared" si="2"/>
        <v>-</v>
      </c>
      <c r="G13" s="1">
        <f>IF(M7="","",M7)</f>
        <v>21</v>
      </c>
      <c r="H13" s="72" t="str">
        <f>IF(P7="","",IF(P7="○","×",IF(P7="×","○")))</f>
        <v>×</v>
      </c>
      <c r="I13" s="40">
        <f>IF(O10="","",O10)</f>
        <v>18</v>
      </c>
      <c r="J13" s="27" t="str">
        <f aca="true" t="shared" si="3" ref="J13:J18">IF(I13="","","-")</f>
        <v>-</v>
      </c>
      <c r="K13" s="1">
        <f>IF(M10="","",M10)</f>
        <v>21</v>
      </c>
      <c r="L13" s="72" t="str">
        <f>IF(P10="","",IF(P10="○","×",IF(P10="×","○")))</f>
        <v>×</v>
      </c>
      <c r="M13" s="75"/>
      <c r="N13" s="76"/>
      <c r="O13" s="76"/>
      <c r="P13" s="77"/>
      <c r="Q13" s="26">
        <v>14</v>
      </c>
      <c r="R13" s="27" t="str">
        <f t="shared" si="1"/>
        <v>-</v>
      </c>
      <c r="S13" s="28">
        <v>21</v>
      </c>
      <c r="T13" s="84" t="str">
        <f>IF(Q13&lt;&gt;"",IF(Q13&gt;S13,IF(Q14&gt;S14,"○",IF(Q15&gt;S15,"○","×")),IF(Q14&gt;S14,IF(Q15&gt;S15,"○","×"),"×")),"")</f>
        <v>×</v>
      </c>
      <c r="U13" s="86"/>
      <c r="V13" s="87"/>
      <c r="W13" s="87"/>
      <c r="X13" s="88"/>
      <c r="Y13" s="9"/>
      <c r="Z13" s="17"/>
      <c r="AA13" s="18"/>
      <c r="AB13" s="17"/>
      <c r="AC13" s="18"/>
      <c r="AD13" s="19"/>
      <c r="AE13" s="18"/>
      <c r="AF13" s="18"/>
      <c r="AG13" s="19"/>
    </row>
    <row r="14" spans="3:33" ht="10.5" customHeight="1">
      <c r="C14" s="60"/>
      <c r="D14" s="59"/>
      <c r="E14" s="36">
        <f>IF(O8="","",O8)</f>
        <v>0</v>
      </c>
      <c r="F14" s="27" t="str">
        <f t="shared" si="2"/>
        <v>-</v>
      </c>
      <c r="G14" s="1">
        <f>IF(M8="","",M8)</f>
        <v>21</v>
      </c>
      <c r="H14" s="73">
        <f>IF(J11="","",J11)</f>
      </c>
      <c r="I14" s="40">
        <f>IF(O11="","",O11)</f>
        <v>21</v>
      </c>
      <c r="J14" s="27" t="str">
        <f t="shared" si="3"/>
        <v>-</v>
      </c>
      <c r="K14" s="1">
        <f>IF(M11="","",M11)</f>
        <v>17</v>
      </c>
      <c r="L14" s="73" t="str">
        <f>IF(N11="","",N11)</f>
        <v>-</v>
      </c>
      <c r="M14" s="78"/>
      <c r="N14" s="79"/>
      <c r="O14" s="79"/>
      <c r="P14" s="80"/>
      <c r="Q14" s="26">
        <v>19</v>
      </c>
      <c r="R14" s="27" t="str">
        <f t="shared" si="1"/>
        <v>-</v>
      </c>
      <c r="S14" s="28">
        <v>21</v>
      </c>
      <c r="T14" s="84"/>
      <c r="U14" s="89"/>
      <c r="V14" s="90"/>
      <c r="W14" s="90"/>
      <c r="X14" s="91"/>
      <c r="Y14" s="9"/>
      <c r="Z14" s="17">
        <f>COUNTIF(E13:T15,"○")</f>
        <v>0</v>
      </c>
      <c r="AA14" s="18">
        <f>COUNTIF(E13:T15,"×")</f>
        <v>3</v>
      </c>
      <c r="AB14" s="11">
        <f>(IF((E13&gt;G13),1,0))+(IF((E14&gt;G14),1,0))+(IF((E15&gt;G15),1,0))+(IF((I13&gt;K13),1,0))+(IF((I14&gt;K14),1,0))+(IF((I15&gt;K15),1,0))+(IF((M13&gt;O13),1,0))+(IF((M14&gt;O14),1,0))+(IF((M15&gt;O15),1,0))+(IF((Q13&gt;S13),1,0))+(IF((Q14&gt;S14),1,0))+(IF((Q15&gt;S15),1,0))</f>
        <v>1</v>
      </c>
      <c r="AC14" s="12">
        <f>(IF((E13&lt;G13),1,0))+(IF((E14&lt;G14),1,0))+(IF((E15&lt;G15),1,0))+(IF((I13&lt;K13),1,0))+(IF((I14&lt;K14),1,0))+(IF((I15&lt;K15),1,0))+(IF((M13&lt;O13),1,0))+(IF((M14&lt;O14),1,0))+(IF((M15&lt;O15),1,0))+(IF((Q13&lt;S13),1,0))+(IF((Q14&lt;S14),1,0))+(IF((Q15&lt;S15),1,0))</f>
        <v>6</v>
      </c>
      <c r="AD14" s="13">
        <f>AB14-AC14</f>
        <v>-5</v>
      </c>
      <c r="AE14" s="18">
        <f>SUM(E13:E15,I13:I15,M13:M15,Q13:Q15)</f>
        <v>89</v>
      </c>
      <c r="AF14" s="18">
        <f>SUM(G13:G15,K13:K15,O13:O15,S13:S15)</f>
        <v>143</v>
      </c>
      <c r="AG14" s="19">
        <f>AE14-AF14</f>
        <v>-54</v>
      </c>
    </row>
    <row r="15" spans="3:33" ht="10.5" customHeight="1">
      <c r="C15" s="63"/>
      <c r="D15" s="62"/>
      <c r="E15" s="37">
        <f>IF(O9="","",O9)</f>
      </c>
      <c r="F15" s="35">
        <f t="shared" si="2"/>
      </c>
      <c r="G15" s="38">
        <f>IF(M9="","",M9)</f>
      </c>
      <c r="H15" s="74">
        <f>IF(J12="","",J12)</f>
      </c>
      <c r="I15" s="41">
        <f>IF(O12="","",O12)</f>
        <v>14</v>
      </c>
      <c r="J15" s="27" t="str">
        <f t="shared" si="3"/>
        <v>-</v>
      </c>
      <c r="K15" s="38">
        <f>IF(M12="","",M12)</f>
        <v>21</v>
      </c>
      <c r="L15" s="74" t="str">
        <f>IF(N12="","",N12)</f>
        <v>-</v>
      </c>
      <c r="M15" s="81"/>
      <c r="N15" s="82"/>
      <c r="O15" s="82"/>
      <c r="P15" s="83"/>
      <c r="Q15" s="33"/>
      <c r="R15" s="27">
        <f t="shared" si="1"/>
      </c>
      <c r="S15" s="34"/>
      <c r="T15" s="85"/>
      <c r="U15" s="14">
        <f>Z14</f>
        <v>0</v>
      </c>
      <c r="V15" s="15" t="s">
        <v>9</v>
      </c>
      <c r="W15" s="15">
        <f>AA14</f>
        <v>3</v>
      </c>
      <c r="X15" s="16" t="s">
        <v>6</v>
      </c>
      <c r="Y15" s="9"/>
      <c r="Z15" s="17"/>
      <c r="AA15" s="18"/>
      <c r="AB15" s="17"/>
      <c r="AC15" s="18"/>
      <c r="AD15" s="19"/>
      <c r="AE15" s="18"/>
      <c r="AF15" s="18"/>
      <c r="AG15" s="19"/>
    </row>
    <row r="16" spans="3:33" ht="10.5" customHeight="1">
      <c r="C16" s="60" t="s">
        <v>23</v>
      </c>
      <c r="D16" s="61" t="s">
        <v>24</v>
      </c>
      <c r="E16" s="36">
        <f>IF(S7="","",S7)</f>
        <v>3</v>
      </c>
      <c r="F16" s="27" t="str">
        <f t="shared" si="2"/>
        <v>-</v>
      </c>
      <c r="G16" s="1">
        <f>IF(Q7="","",Q7)</f>
        <v>21</v>
      </c>
      <c r="H16" s="72" t="str">
        <f>IF(T7="","",IF(T7="○","×",IF(T7="×","○")))</f>
        <v>×</v>
      </c>
      <c r="I16" s="40">
        <f>IF(S10="","",S10)</f>
        <v>19</v>
      </c>
      <c r="J16" s="39" t="str">
        <f t="shared" si="3"/>
        <v>-</v>
      </c>
      <c r="K16" s="1">
        <f>IF(Q10="","",Q10)</f>
        <v>21</v>
      </c>
      <c r="L16" s="72" t="str">
        <f>IF(T10="","",IF(T10="○","×",IF(T10="×","○")))</f>
        <v>○</v>
      </c>
      <c r="M16" s="42">
        <f>IF(S13="","",S13)</f>
        <v>21</v>
      </c>
      <c r="N16" s="27" t="str">
        <f>IF(M16="","","-")</f>
        <v>-</v>
      </c>
      <c r="O16" s="5">
        <f>IF(Q13="","",Q13)</f>
        <v>14</v>
      </c>
      <c r="P16" s="72" t="str">
        <f>IF(T13="","",IF(T13="○","×",IF(T13="×","○")))</f>
        <v>○</v>
      </c>
      <c r="Q16" s="75"/>
      <c r="R16" s="76"/>
      <c r="S16" s="76"/>
      <c r="T16" s="93"/>
      <c r="U16" s="86"/>
      <c r="V16" s="87"/>
      <c r="W16" s="87"/>
      <c r="X16" s="88"/>
      <c r="Y16" s="9"/>
      <c r="Z16" s="8"/>
      <c r="AA16" s="6"/>
      <c r="AB16" s="8"/>
      <c r="AC16" s="6"/>
      <c r="AD16" s="10"/>
      <c r="AE16" s="6"/>
      <c r="AF16" s="6"/>
      <c r="AG16" s="10"/>
    </row>
    <row r="17" spans="3:33" ht="10.5" customHeight="1">
      <c r="C17" s="60"/>
      <c r="D17" s="59"/>
      <c r="E17" s="36">
        <f>IF(S8="","",S8)</f>
        <v>8</v>
      </c>
      <c r="F17" s="27" t="str">
        <f t="shared" si="2"/>
        <v>-</v>
      </c>
      <c r="G17" s="1">
        <f>IF(Q8="","",Q8)</f>
        <v>21</v>
      </c>
      <c r="H17" s="73" t="str">
        <f>IF(J14="","",J14)</f>
        <v>-</v>
      </c>
      <c r="I17" s="40">
        <f>IF(S11="","",S11)</f>
        <v>21</v>
      </c>
      <c r="J17" s="27" t="str">
        <f t="shared" si="3"/>
        <v>-</v>
      </c>
      <c r="K17" s="1">
        <f>IF(Q11="","",Q11)</f>
        <v>19</v>
      </c>
      <c r="L17" s="73">
        <f>IF(N14="","",N14)</f>
      </c>
      <c r="M17" s="40">
        <f>IF(S14="","",S14)</f>
        <v>21</v>
      </c>
      <c r="N17" s="27" t="str">
        <f>IF(M17="","","-")</f>
        <v>-</v>
      </c>
      <c r="O17" s="1">
        <f>IF(Q14="","",Q14)</f>
        <v>19</v>
      </c>
      <c r="P17" s="73" t="str">
        <f>IF(R14="","",R14)</f>
        <v>-</v>
      </c>
      <c r="Q17" s="78"/>
      <c r="R17" s="79"/>
      <c r="S17" s="79"/>
      <c r="T17" s="94"/>
      <c r="U17" s="89"/>
      <c r="V17" s="90"/>
      <c r="W17" s="90"/>
      <c r="X17" s="91"/>
      <c r="Y17" s="9"/>
      <c r="Z17" s="17">
        <f>COUNTIF(E16:T18,"○")</f>
        <v>2</v>
      </c>
      <c r="AA17" s="18">
        <f>COUNTIF(E16:T18,"×")</f>
        <v>1</v>
      </c>
      <c r="AB17" s="11">
        <f>(IF((E16&gt;G16),1,0))+(IF((E17&gt;G17),1,0))+(IF((E18&gt;G18),1,0))+(IF((I16&gt;K16),1,0))+(IF((I17&gt;K17),1,0))+(IF((I18&gt;K18),1,0))+(IF((M16&gt;O16),1,0))+(IF((M17&gt;O17),1,0))+(IF((M18&gt;O18),1,0))+(IF((Q16&gt;S16),1,0))+(IF((Q17&gt;S17),1,0))+(IF((Q18&gt;S18),1,0))</f>
        <v>4</v>
      </c>
      <c r="AC17" s="12">
        <f>(IF((E16&lt;G16),1,0))+(IF((E17&lt;G17),1,0))+(IF((E18&lt;G18),1,0))+(IF((I16&lt;K16),1,0))+(IF((I17&lt;K17),1,0))+(IF((I18&lt;K18),1,0))+(IF((M16&lt;O16),1,0))+(IF((M17&lt;O17),1,0))+(IF((M18&lt;O18),1,0))+(IF((Q16&lt;S16),1,0))+(IF((Q17&lt;S17),1,0))+(IF((Q18&lt;S18),1,0))</f>
        <v>3</v>
      </c>
      <c r="AD17" s="13">
        <f>AB17-AC17</f>
        <v>1</v>
      </c>
      <c r="AE17" s="18">
        <f>SUM(E16:E18,I16:I18,M16:M18,Q16:Q18)</f>
        <v>114</v>
      </c>
      <c r="AF17" s="18">
        <f>SUM(G16:G18,K16:K18,O16:O18,S16:S18)</f>
        <v>131</v>
      </c>
      <c r="AG17" s="19">
        <f>AE17-AF17</f>
        <v>-17</v>
      </c>
    </row>
    <row r="18" spans="3:33" ht="10.5" customHeight="1" thickBot="1">
      <c r="C18" s="58"/>
      <c r="D18" s="57"/>
      <c r="E18" s="43">
        <f>IF(S9="","",S9)</f>
      </c>
      <c r="F18" s="44">
        <f t="shared" si="2"/>
      </c>
      <c r="G18" s="2">
        <f>IF(Q9="","",Q9)</f>
      </c>
      <c r="H18" s="92" t="str">
        <f>IF(J15="","",J15)</f>
        <v>-</v>
      </c>
      <c r="I18" s="45">
        <f>IF(S12="","",S12)</f>
        <v>21</v>
      </c>
      <c r="J18" s="44" t="str">
        <f t="shared" si="3"/>
        <v>-</v>
      </c>
      <c r="K18" s="2">
        <f>IF(Q12="","",Q12)</f>
        <v>16</v>
      </c>
      <c r="L18" s="92">
        <f>IF(N15="","",N15)</f>
      </c>
      <c r="M18" s="45">
        <f>IF(S15="","",S15)</f>
      </c>
      <c r="N18" s="44">
        <f>IF(M18="","","-")</f>
      </c>
      <c r="O18" s="2">
        <f>IF(Q15="","",Q15)</f>
      </c>
      <c r="P18" s="92">
        <f>IF(R15="","",R15)</f>
      </c>
      <c r="Q18" s="95"/>
      <c r="R18" s="96"/>
      <c r="S18" s="96"/>
      <c r="T18" s="97"/>
      <c r="U18" s="23">
        <f>Z17</f>
        <v>2</v>
      </c>
      <c r="V18" s="24" t="s">
        <v>9</v>
      </c>
      <c r="W18" s="24">
        <f>AA17</f>
        <v>1</v>
      </c>
      <c r="X18" s="25" t="s">
        <v>6</v>
      </c>
      <c r="Y18" s="9"/>
      <c r="Z18" s="20"/>
      <c r="AA18" s="21"/>
      <c r="AB18" s="20"/>
      <c r="AC18" s="21"/>
      <c r="AD18" s="22"/>
      <c r="AE18" s="21"/>
      <c r="AF18" s="21"/>
      <c r="AG18" s="22"/>
    </row>
    <row r="19" spans="3:33" ht="6" customHeight="1" thickBot="1">
      <c r="C19" s="69"/>
      <c r="D19" s="65"/>
      <c r="E19" s="1"/>
      <c r="F19" s="27"/>
      <c r="G19" s="1"/>
      <c r="H19" s="1"/>
      <c r="I19" s="1"/>
      <c r="J19" s="27"/>
      <c r="K19" s="1"/>
      <c r="L19" s="1"/>
      <c r="M19" s="1"/>
      <c r="N19" s="27"/>
      <c r="O19" s="1"/>
      <c r="P19" s="1"/>
      <c r="Q19" s="1"/>
      <c r="R19" s="1"/>
      <c r="S19" s="1"/>
      <c r="T19" s="1"/>
      <c r="U19" s="15"/>
      <c r="V19" s="15"/>
      <c r="W19" s="15"/>
      <c r="X19" s="15"/>
      <c r="Y19" s="9"/>
      <c r="Z19" s="18"/>
      <c r="AA19" s="18"/>
      <c r="AB19" s="18"/>
      <c r="AC19" s="18"/>
      <c r="AD19" s="18"/>
      <c r="AE19" s="18"/>
      <c r="AF19" s="18"/>
      <c r="AG19" s="18"/>
    </row>
    <row r="20" spans="3:33" ht="10.5" customHeight="1">
      <c r="C20" s="123" t="s">
        <v>13</v>
      </c>
      <c r="D20" s="124"/>
      <c r="E20" s="127" t="str">
        <f>IF(C22="","",C22)</f>
        <v>岡村　翔太</v>
      </c>
      <c r="F20" s="128"/>
      <c r="G20" s="128"/>
      <c r="H20" s="129"/>
      <c r="I20" s="130" t="str">
        <f>IF(C25="","",C25)</f>
        <v>三好　陽太</v>
      </c>
      <c r="J20" s="128"/>
      <c r="K20" s="128"/>
      <c r="L20" s="129"/>
      <c r="M20" s="130" t="str">
        <f>IF(C28="","",C28)</f>
        <v>大森　夢叶</v>
      </c>
      <c r="N20" s="128"/>
      <c r="O20" s="128"/>
      <c r="P20" s="129"/>
      <c r="Q20" s="130" t="str">
        <f>IF(C31="","",C31)</f>
        <v>大西　快楓</v>
      </c>
      <c r="R20" s="128"/>
      <c r="S20" s="128"/>
      <c r="T20" s="131"/>
      <c r="U20" s="132" t="s">
        <v>0</v>
      </c>
      <c r="V20" s="133"/>
      <c r="W20" s="133"/>
      <c r="X20" s="134"/>
      <c r="Y20" s="9"/>
      <c r="Z20" s="112" t="s">
        <v>2</v>
      </c>
      <c r="AA20" s="113"/>
      <c r="AB20" s="112" t="s">
        <v>3</v>
      </c>
      <c r="AC20" s="114"/>
      <c r="AD20" s="113"/>
      <c r="AE20" s="112" t="s">
        <v>4</v>
      </c>
      <c r="AF20" s="114"/>
      <c r="AG20" s="113"/>
    </row>
    <row r="21" spans="3:33" ht="10.5" customHeight="1" thickBot="1">
      <c r="C21" s="125"/>
      <c r="D21" s="126"/>
      <c r="E21" s="115">
        <f>IF(C23="","",C23)</f>
      </c>
      <c r="F21" s="116"/>
      <c r="G21" s="116"/>
      <c r="H21" s="117"/>
      <c r="I21" s="118">
        <f>IF(C26="","",C26)</f>
      </c>
      <c r="J21" s="116"/>
      <c r="K21" s="116"/>
      <c r="L21" s="117"/>
      <c r="M21" s="118">
        <f>IF(C29="","",C29)</f>
      </c>
      <c r="N21" s="116"/>
      <c r="O21" s="116"/>
      <c r="P21" s="117"/>
      <c r="Q21" s="118">
        <f>IF(C32="","",C32)</f>
      </c>
      <c r="R21" s="116"/>
      <c r="S21" s="116"/>
      <c r="T21" s="119"/>
      <c r="U21" s="120" t="s">
        <v>1</v>
      </c>
      <c r="V21" s="121"/>
      <c r="W21" s="121"/>
      <c r="X21" s="122"/>
      <c r="Y21" s="9"/>
      <c r="Z21" s="7" t="s">
        <v>5</v>
      </c>
      <c r="AA21" s="3" t="s">
        <v>6</v>
      </c>
      <c r="AB21" s="7" t="s">
        <v>10</v>
      </c>
      <c r="AC21" s="3" t="s">
        <v>7</v>
      </c>
      <c r="AD21" s="4" t="s">
        <v>8</v>
      </c>
      <c r="AE21" s="3" t="s">
        <v>10</v>
      </c>
      <c r="AF21" s="3" t="s">
        <v>7</v>
      </c>
      <c r="AG21" s="4" t="s">
        <v>8</v>
      </c>
    </row>
    <row r="22" spans="3:33" ht="10.5" customHeight="1">
      <c r="C22" s="68" t="s">
        <v>25</v>
      </c>
      <c r="D22" s="67" t="s">
        <v>24</v>
      </c>
      <c r="E22" s="98"/>
      <c r="F22" s="99"/>
      <c r="G22" s="99"/>
      <c r="H22" s="100"/>
      <c r="I22" s="26">
        <v>21</v>
      </c>
      <c r="J22" s="27" t="str">
        <f>IF(I22="","","-")</f>
        <v>-</v>
      </c>
      <c r="K22" s="28">
        <v>15</v>
      </c>
      <c r="L22" s="103" t="str">
        <f>IF(I22&lt;&gt;"",IF(I22&gt;K22,IF(I23&gt;K23,"○",IF(I24&gt;K24,"○","×")),IF(I23&gt;K23,IF(I24&gt;K24,"○","×"),"×")),"")</f>
        <v>○</v>
      </c>
      <c r="M22" s="26">
        <v>21</v>
      </c>
      <c r="N22" s="29" t="str">
        <f aca="true" t="shared" si="4" ref="N22:N27">IF(M22="","","-")</f>
        <v>-</v>
      </c>
      <c r="O22" s="30">
        <v>17</v>
      </c>
      <c r="P22" s="103" t="str">
        <f>IF(M22&lt;&gt;"",IF(M22&gt;O22,IF(M23&gt;O23,"○",IF(M24&gt;O24,"○","×")),IF(M23&gt;O23,IF(M24&gt;O24,"○","×"),"×")),"")</f>
        <v>○</v>
      </c>
      <c r="Q22" s="31">
        <v>21</v>
      </c>
      <c r="R22" s="29" t="str">
        <f aca="true" t="shared" si="5" ref="R22:R30">IF(Q22="","","-")</f>
        <v>-</v>
      </c>
      <c r="S22" s="28">
        <v>19</v>
      </c>
      <c r="T22" s="106" t="str">
        <f>IF(Q22&lt;&gt;"",IF(Q22&gt;S22,IF(Q23&gt;S23,"○",IF(Q24&gt;S24,"○","×")),IF(Q23&gt;S23,IF(Q24&gt;S24,"○","×"),"×")),"")</f>
        <v>○</v>
      </c>
      <c r="U22" s="107"/>
      <c r="V22" s="108"/>
      <c r="W22" s="108"/>
      <c r="X22" s="109"/>
      <c r="Y22" s="9"/>
      <c r="Z22" s="17"/>
      <c r="AA22" s="18"/>
      <c r="AB22" s="8"/>
      <c r="AC22" s="6"/>
      <c r="AD22" s="10"/>
      <c r="AE22" s="18"/>
      <c r="AF22" s="18"/>
      <c r="AG22" s="19"/>
    </row>
    <row r="23" spans="3:33" ht="10.5" customHeight="1">
      <c r="C23" s="60"/>
      <c r="D23" s="66"/>
      <c r="E23" s="101"/>
      <c r="F23" s="79"/>
      <c r="G23" s="79"/>
      <c r="H23" s="80"/>
      <c r="I23" s="26">
        <v>21</v>
      </c>
      <c r="J23" s="27" t="str">
        <f>IF(I23="","","-")</f>
        <v>-</v>
      </c>
      <c r="K23" s="32">
        <v>12</v>
      </c>
      <c r="L23" s="104"/>
      <c r="M23" s="26">
        <v>21</v>
      </c>
      <c r="N23" s="27" t="str">
        <f t="shared" si="4"/>
        <v>-</v>
      </c>
      <c r="O23" s="28">
        <v>4</v>
      </c>
      <c r="P23" s="104"/>
      <c r="Q23" s="26">
        <v>22</v>
      </c>
      <c r="R23" s="27" t="str">
        <f t="shared" si="5"/>
        <v>-</v>
      </c>
      <c r="S23" s="28">
        <v>20</v>
      </c>
      <c r="T23" s="84"/>
      <c r="U23" s="89"/>
      <c r="V23" s="90"/>
      <c r="W23" s="90"/>
      <c r="X23" s="91"/>
      <c r="Y23" s="9"/>
      <c r="Z23" s="17">
        <f>COUNTIF(E22:T24,"○")</f>
        <v>3</v>
      </c>
      <c r="AA23" s="18">
        <f>COUNTIF(E22:T24,"×")</f>
        <v>0</v>
      </c>
      <c r="AB23" s="11">
        <f>(IF((E22&gt;G22),1,0))+(IF((E23&gt;G23),1,0))+(IF((E24&gt;G24),1,0))+(IF((I22&gt;K22),1,0))+(IF((I23&gt;K23),1,0))+(IF((I24&gt;K24),1,0))+(IF((M22&gt;O22),1,0))+(IF((M23&gt;O23),1,0))+(IF((M24&gt;O24),1,0))+(IF((Q22&gt;S22),1,0))+(IF((Q23&gt;S23),1,0))+(IF((Q24&gt;S24),1,0))</f>
        <v>6</v>
      </c>
      <c r="AC23" s="12">
        <f>(IF((E22&lt;G22),1,0))+(IF((E23&lt;G23),1,0))+(IF((E24&lt;G24),1,0))+(IF((I22&lt;K22),1,0))+(IF((I23&lt;K23),1,0))+(IF((I24&lt;K24),1,0))+(IF((M22&lt;O22),1,0))+(IF((M23&lt;O23),1,0))+(IF((M24&lt;O24),1,0))+(IF((Q22&lt;S22),1,0))+(IF((Q23&lt;S23),1,0))+(IF((Q24&lt;S24),1,0))</f>
        <v>0</v>
      </c>
      <c r="AD23" s="13">
        <f>AB23-AC23</f>
        <v>6</v>
      </c>
      <c r="AE23" s="18">
        <f>SUM(E22:E24,I22:I24,M22:M24,Q22:Q24)</f>
        <v>127</v>
      </c>
      <c r="AF23" s="18">
        <f>SUM(G22:G24,K22:K24,O22:O24,S22:S24)</f>
        <v>87</v>
      </c>
      <c r="AG23" s="19">
        <f>AE23-AF23</f>
        <v>40</v>
      </c>
    </row>
    <row r="24" spans="3:33" ht="10.5" customHeight="1">
      <c r="C24" s="60"/>
      <c r="D24" s="65"/>
      <c r="E24" s="102"/>
      <c r="F24" s="82"/>
      <c r="G24" s="82"/>
      <c r="H24" s="83"/>
      <c r="I24" s="33"/>
      <c r="J24" s="27">
        <f>IF(I24="","","-")</f>
      </c>
      <c r="K24" s="34"/>
      <c r="L24" s="105"/>
      <c r="M24" s="33"/>
      <c r="N24" s="35">
        <f t="shared" si="4"/>
      </c>
      <c r="O24" s="34"/>
      <c r="P24" s="104"/>
      <c r="Q24" s="33"/>
      <c r="R24" s="35">
        <f t="shared" si="5"/>
      </c>
      <c r="S24" s="34"/>
      <c r="T24" s="84"/>
      <c r="U24" s="14">
        <f>Z23</f>
        <v>3</v>
      </c>
      <c r="V24" s="15" t="s">
        <v>9</v>
      </c>
      <c r="W24" s="15">
        <f>AA23</f>
        <v>0</v>
      </c>
      <c r="X24" s="16" t="s">
        <v>6</v>
      </c>
      <c r="Y24" s="9"/>
      <c r="Z24" s="17"/>
      <c r="AA24" s="18"/>
      <c r="AB24" s="17"/>
      <c r="AC24" s="18"/>
      <c r="AD24" s="19"/>
      <c r="AE24" s="18"/>
      <c r="AF24" s="18"/>
      <c r="AG24" s="19"/>
    </row>
    <row r="25" spans="3:33" ht="10.5" customHeight="1">
      <c r="C25" s="64" t="s">
        <v>26</v>
      </c>
      <c r="D25" s="61" t="s">
        <v>27</v>
      </c>
      <c r="E25" s="36">
        <f>IF(K22="","",K22)</f>
        <v>15</v>
      </c>
      <c r="F25" s="27" t="str">
        <f aca="true" t="shared" si="6" ref="F25:F33">IF(E25="","","-")</f>
        <v>-</v>
      </c>
      <c r="G25" s="1">
        <f>IF(I22="","",I22)</f>
        <v>21</v>
      </c>
      <c r="H25" s="72" t="str">
        <f>IF(L22="","",IF(L22="○","×",IF(L22="×","○")))</f>
        <v>×</v>
      </c>
      <c r="I25" s="75"/>
      <c r="J25" s="76"/>
      <c r="K25" s="76"/>
      <c r="L25" s="77"/>
      <c r="M25" s="26">
        <v>21</v>
      </c>
      <c r="N25" s="27" t="str">
        <f t="shared" si="4"/>
        <v>-</v>
      </c>
      <c r="O25" s="28">
        <v>18</v>
      </c>
      <c r="P25" s="110" t="str">
        <f>IF(M25&lt;&gt;"",IF(M25&gt;O25,IF(M26&gt;O26,"○",IF(M27&gt;O27,"○","×")),IF(M26&gt;O26,IF(M27&gt;O27,"○","×"),"×")),"")</f>
        <v>○</v>
      </c>
      <c r="Q25" s="26">
        <v>20</v>
      </c>
      <c r="R25" s="27" t="str">
        <f t="shared" si="5"/>
        <v>-</v>
      </c>
      <c r="S25" s="28">
        <v>22</v>
      </c>
      <c r="T25" s="111" t="str">
        <f>IF(Q25&lt;&gt;"",IF(Q25&gt;S25,IF(Q26&gt;S26,"○",IF(Q27&gt;S27,"○","×")),IF(Q26&gt;S26,IF(Q27&gt;S27,"○","×"),"×")),"")</f>
        <v>×</v>
      </c>
      <c r="U25" s="86"/>
      <c r="V25" s="87"/>
      <c r="W25" s="87"/>
      <c r="X25" s="88"/>
      <c r="Y25" s="9"/>
      <c r="Z25" s="8"/>
      <c r="AA25" s="6"/>
      <c r="AB25" s="8"/>
      <c r="AC25" s="6"/>
      <c r="AD25" s="10"/>
      <c r="AE25" s="6"/>
      <c r="AF25" s="6"/>
      <c r="AG25" s="10"/>
    </row>
    <row r="26" spans="3:33" ht="10.5" customHeight="1">
      <c r="C26" s="60"/>
      <c r="D26" s="59"/>
      <c r="E26" s="36">
        <f>IF(K23="","",K23)</f>
        <v>12</v>
      </c>
      <c r="F26" s="27" t="str">
        <f t="shared" si="6"/>
        <v>-</v>
      </c>
      <c r="G26" s="1">
        <f>IF(I23="","",I23)</f>
        <v>21</v>
      </c>
      <c r="H26" s="73" t="str">
        <f>IF(J23="","",J23)</f>
        <v>-</v>
      </c>
      <c r="I26" s="78"/>
      <c r="J26" s="79"/>
      <c r="K26" s="79"/>
      <c r="L26" s="80"/>
      <c r="M26" s="26">
        <v>15</v>
      </c>
      <c r="N26" s="27" t="str">
        <f t="shared" si="4"/>
        <v>-</v>
      </c>
      <c r="O26" s="28">
        <v>21</v>
      </c>
      <c r="P26" s="104"/>
      <c r="Q26" s="26">
        <v>18</v>
      </c>
      <c r="R26" s="27" t="str">
        <f t="shared" si="5"/>
        <v>-</v>
      </c>
      <c r="S26" s="28">
        <v>21</v>
      </c>
      <c r="T26" s="84"/>
      <c r="U26" s="89"/>
      <c r="V26" s="90"/>
      <c r="W26" s="90"/>
      <c r="X26" s="91"/>
      <c r="Y26" s="9"/>
      <c r="Z26" s="17">
        <f>COUNTIF(E25:T27,"○")</f>
        <v>1</v>
      </c>
      <c r="AA26" s="18">
        <f>COUNTIF(E25:T27,"×")</f>
        <v>2</v>
      </c>
      <c r="AB26" s="11">
        <f>(IF((E25&gt;G25),1,0))+(IF((E26&gt;G26),1,0))+(IF((E27&gt;G27),1,0))+(IF((I25&gt;K25),1,0))+(IF((I26&gt;K26),1,0))+(IF((I27&gt;K27),1,0))+(IF((M25&gt;O25),1,0))+(IF((M26&gt;O26),1,0))+(IF((M27&gt;O27),1,0))+(IF((Q25&gt;S25),1,0))+(IF((Q26&gt;S26),1,0))+(IF((Q27&gt;S27),1,0))</f>
        <v>2</v>
      </c>
      <c r="AC26" s="12">
        <f>(IF((E25&lt;G25),1,0))+(IF((E26&lt;G26),1,0))+(IF((E27&lt;G27),1,0))+(IF((I25&lt;K25),1,0))+(IF((I26&lt;K26),1,0))+(IF((I27&lt;K27),1,0))+(IF((M25&lt;O25),1,0))+(IF((M26&lt;O26),1,0))+(IF((M27&lt;O27),1,0))+(IF((Q25&lt;S25),1,0))+(IF((Q26&lt;S26),1,0))+(IF((Q27&lt;S27),1,0))</f>
        <v>5</v>
      </c>
      <c r="AD26" s="13">
        <f>AB26-AC26</f>
        <v>-3</v>
      </c>
      <c r="AE26" s="18">
        <f>SUM(E25:E27,I25:I27,M25:M27,Q25:Q27)</f>
        <v>122</v>
      </c>
      <c r="AF26" s="18">
        <f>SUM(G25:G27,K25:K27,O25:O27,S25:S27)</f>
        <v>138</v>
      </c>
      <c r="AG26" s="19">
        <f>AE26-AF26</f>
        <v>-16</v>
      </c>
    </row>
    <row r="27" spans="3:33" ht="10.5" customHeight="1">
      <c r="C27" s="63"/>
      <c r="D27" s="62"/>
      <c r="E27" s="37">
        <f>IF(K24="","",K24)</f>
      </c>
      <c r="F27" s="27">
        <f t="shared" si="6"/>
      </c>
      <c r="G27" s="38">
        <f>IF(I24="","",I24)</f>
      </c>
      <c r="H27" s="74">
        <f>IF(J24="","",J24)</f>
      </c>
      <c r="I27" s="81"/>
      <c r="J27" s="82"/>
      <c r="K27" s="82"/>
      <c r="L27" s="83"/>
      <c r="M27" s="33">
        <v>21</v>
      </c>
      <c r="N27" s="27" t="str">
        <f t="shared" si="4"/>
        <v>-</v>
      </c>
      <c r="O27" s="34">
        <v>14</v>
      </c>
      <c r="P27" s="105"/>
      <c r="Q27" s="33"/>
      <c r="R27" s="35">
        <f t="shared" si="5"/>
      </c>
      <c r="S27" s="34"/>
      <c r="T27" s="85"/>
      <c r="U27" s="14">
        <f>Z26</f>
        <v>1</v>
      </c>
      <c r="V27" s="15" t="s">
        <v>9</v>
      </c>
      <c r="W27" s="15">
        <f>AA26</f>
        <v>2</v>
      </c>
      <c r="X27" s="16" t="s">
        <v>6</v>
      </c>
      <c r="Y27" s="9"/>
      <c r="Z27" s="20"/>
      <c r="AA27" s="21"/>
      <c r="AB27" s="20"/>
      <c r="AC27" s="21"/>
      <c r="AD27" s="22"/>
      <c r="AE27" s="21"/>
      <c r="AF27" s="21"/>
      <c r="AG27" s="22"/>
    </row>
    <row r="28" spans="3:33" ht="10.5" customHeight="1">
      <c r="C28" s="64" t="s">
        <v>28</v>
      </c>
      <c r="D28" s="61" t="s">
        <v>29</v>
      </c>
      <c r="E28" s="36">
        <f>IF(O22="","",O22)</f>
        <v>17</v>
      </c>
      <c r="F28" s="39" t="str">
        <f t="shared" si="6"/>
        <v>-</v>
      </c>
      <c r="G28" s="1">
        <f>IF(M22="","",M22)</f>
        <v>21</v>
      </c>
      <c r="H28" s="72" t="str">
        <f>IF(P22="","",IF(P22="○","×",IF(P22="×","○")))</f>
        <v>×</v>
      </c>
      <c r="I28" s="40">
        <f>IF(O25="","",O25)</f>
        <v>18</v>
      </c>
      <c r="J28" s="27" t="str">
        <f aca="true" t="shared" si="7" ref="J28:J33">IF(I28="","","-")</f>
        <v>-</v>
      </c>
      <c r="K28" s="1">
        <f>IF(M25="","",M25)</f>
        <v>21</v>
      </c>
      <c r="L28" s="72" t="str">
        <f>IF(P25="","",IF(P25="○","×",IF(P25="×","○")))</f>
        <v>×</v>
      </c>
      <c r="M28" s="75"/>
      <c r="N28" s="76"/>
      <c r="O28" s="76"/>
      <c r="P28" s="77"/>
      <c r="Q28" s="26">
        <v>8</v>
      </c>
      <c r="R28" s="27" t="str">
        <f t="shared" si="5"/>
        <v>-</v>
      </c>
      <c r="S28" s="28">
        <v>21</v>
      </c>
      <c r="T28" s="84" t="str">
        <f>IF(Q28&lt;&gt;"",IF(Q28&gt;S28,IF(Q29&gt;S29,"○",IF(Q30&gt;S30,"○","×")),IF(Q29&gt;S29,IF(Q30&gt;S30,"○","×"),"×")),"")</f>
        <v>×</v>
      </c>
      <c r="U28" s="86"/>
      <c r="V28" s="87"/>
      <c r="W28" s="87"/>
      <c r="X28" s="88"/>
      <c r="Y28" s="9"/>
      <c r="Z28" s="17"/>
      <c r="AA28" s="18"/>
      <c r="AB28" s="17"/>
      <c r="AC28" s="18"/>
      <c r="AD28" s="19"/>
      <c r="AE28" s="18"/>
      <c r="AF28" s="18"/>
      <c r="AG28" s="19"/>
    </row>
    <row r="29" spans="3:33" ht="10.5" customHeight="1">
      <c r="C29" s="60"/>
      <c r="D29" s="59"/>
      <c r="E29" s="36">
        <f>IF(O23="","",O23)</f>
        <v>4</v>
      </c>
      <c r="F29" s="27" t="str">
        <f t="shared" si="6"/>
        <v>-</v>
      </c>
      <c r="G29" s="1">
        <f>IF(M23="","",M23)</f>
        <v>21</v>
      </c>
      <c r="H29" s="73">
        <f>IF(J26="","",J26)</f>
      </c>
      <c r="I29" s="40">
        <f>IF(O26="","",O26)</f>
        <v>21</v>
      </c>
      <c r="J29" s="27" t="str">
        <f t="shared" si="7"/>
        <v>-</v>
      </c>
      <c r="K29" s="1">
        <f>IF(M26="","",M26)</f>
        <v>15</v>
      </c>
      <c r="L29" s="73" t="str">
        <f>IF(N26="","",N26)</f>
        <v>-</v>
      </c>
      <c r="M29" s="78"/>
      <c r="N29" s="79"/>
      <c r="O29" s="79"/>
      <c r="P29" s="80"/>
      <c r="Q29" s="26">
        <v>16</v>
      </c>
      <c r="R29" s="27" t="str">
        <f t="shared" si="5"/>
        <v>-</v>
      </c>
      <c r="S29" s="28">
        <v>21</v>
      </c>
      <c r="T29" s="84"/>
      <c r="U29" s="89"/>
      <c r="V29" s="90"/>
      <c r="W29" s="90"/>
      <c r="X29" s="91"/>
      <c r="Y29" s="9"/>
      <c r="Z29" s="17">
        <f>COUNTIF(E28:T30,"○")</f>
        <v>0</v>
      </c>
      <c r="AA29" s="18">
        <f>COUNTIF(E28:T30,"×")</f>
        <v>3</v>
      </c>
      <c r="AB29" s="11">
        <f>(IF((E28&gt;G28),1,0))+(IF((E29&gt;G29),1,0))+(IF((E30&gt;G30),1,0))+(IF((I28&gt;K28),1,0))+(IF((I29&gt;K29),1,0))+(IF((I30&gt;K30),1,0))+(IF((M28&gt;O28),1,0))+(IF((M29&gt;O29),1,0))+(IF((M30&gt;O30),1,0))+(IF((Q28&gt;S28),1,0))+(IF((Q29&gt;S29),1,0))+(IF((Q30&gt;S30),1,0))</f>
        <v>1</v>
      </c>
      <c r="AC29" s="12">
        <f>(IF((E28&lt;G28),1,0))+(IF((E29&lt;G29),1,0))+(IF((E30&lt;G30),1,0))+(IF((I28&lt;K28),1,0))+(IF((I29&lt;K29),1,0))+(IF((I30&lt;K30),1,0))+(IF((M28&lt;O28),1,0))+(IF((M29&lt;O29),1,0))+(IF((M30&lt;O30),1,0))+(IF((Q28&lt;S28),1,0))+(IF((Q29&lt;S29),1,0))+(IF((Q30&lt;S30),1,0))</f>
        <v>6</v>
      </c>
      <c r="AD29" s="13">
        <f>AB29-AC29</f>
        <v>-5</v>
      </c>
      <c r="AE29" s="18">
        <f>SUM(E28:E30,I28:I30,M28:M30,Q28:Q30)</f>
        <v>98</v>
      </c>
      <c r="AF29" s="18">
        <f>SUM(G28:G30,K28:K30,O28:O30,S28:S30)</f>
        <v>141</v>
      </c>
      <c r="AG29" s="19">
        <f>AE29-AF29</f>
        <v>-43</v>
      </c>
    </row>
    <row r="30" spans="3:33" ht="10.5" customHeight="1">
      <c r="C30" s="63"/>
      <c r="D30" s="62"/>
      <c r="E30" s="37">
        <f>IF(O24="","",O24)</f>
      </c>
      <c r="F30" s="35">
        <f t="shared" si="6"/>
      </c>
      <c r="G30" s="38">
        <f>IF(M24="","",M24)</f>
      </c>
      <c r="H30" s="74">
        <f>IF(J27="","",J27)</f>
      </c>
      <c r="I30" s="41">
        <f>IF(O27="","",O27)</f>
        <v>14</v>
      </c>
      <c r="J30" s="27" t="str">
        <f t="shared" si="7"/>
        <v>-</v>
      </c>
      <c r="K30" s="38">
        <f>IF(M27="","",M27)</f>
        <v>21</v>
      </c>
      <c r="L30" s="74" t="str">
        <f>IF(N27="","",N27)</f>
        <v>-</v>
      </c>
      <c r="M30" s="81"/>
      <c r="N30" s="82"/>
      <c r="O30" s="82"/>
      <c r="P30" s="83"/>
      <c r="Q30" s="33"/>
      <c r="R30" s="27">
        <f t="shared" si="5"/>
      </c>
      <c r="S30" s="34"/>
      <c r="T30" s="85"/>
      <c r="U30" s="14">
        <f>Z29</f>
        <v>0</v>
      </c>
      <c r="V30" s="15" t="s">
        <v>9</v>
      </c>
      <c r="W30" s="15">
        <f>AA29</f>
        <v>3</v>
      </c>
      <c r="X30" s="16" t="s">
        <v>6</v>
      </c>
      <c r="Y30" s="9"/>
      <c r="Z30" s="17"/>
      <c r="AA30" s="18"/>
      <c r="AB30" s="17"/>
      <c r="AC30" s="18"/>
      <c r="AD30" s="19"/>
      <c r="AE30" s="18"/>
      <c r="AF30" s="18"/>
      <c r="AG30" s="19"/>
    </row>
    <row r="31" spans="3:33" ht="10.5" customHeight="1">
      <c r="C31" s="60" t="s">
        <v>30</v>
      </c>
      <c r="D31" s="61" t="s">
        <v>31</v>
      </c>
      <c r="E31" s="36">
        <f>IF(S22="","",S22)</f>
        <v>19</v>
      </c>
      <c r="F31" s="27" t="str">
        <f t="shared" si="6"/>
        <v>-</v>
      </c>
      <c r="G31" s="1">
        <f>IF(Q22="","",Q22)</f>
        <v>21</v>
      </c>
      <c r="H31" s="72" t="str">
        <f>IF(T22="","",IF(T22="○","×",IF(T22="×","○")))</f>
        <v>×</v>
      </c>
      <c r="I31" s="40">
        <f>IF(S25="","",S25)</f>
        <v>22</v>
      </c>
      <c r="J31" s="39" t="str">
        <f t="shared" si="7"/>
        <v>-</v>
      </c>
      <c r="K31" s="1">
        <f>IF(Q25="","",Q25)</f>
        <v>20</v>
      </c>
      <c r="L31" s="72" t="str">
        <f>IF(T25="","",IF(T25="○","×",IF(T25="×","○")))</f>
        <v>○</v>
      </c>
      <c r="M31" s="42">
        <f>IF(S28="","",S28)</f>
        <v>21</v>
      </c>
      <c r="N31" s="27" t="str">
        <f>IF(M31="","","-")</f>
        <v>-</v>
      </c>
      <c r="O31" s="5">
        <f>IF(Q28="","",Q28)</f>
        <v>8</v>
      </c>
      <c r="P31" s="72" t="str">
        <f>IF(T28="","",IF(T28="○","×",IF(T28="×","○")))</f>
        <v>○</v>
      </c>
      <c r="Q31" s="75"/>
      <c r="R31" s="76"/>
      <c r="S31" s="76"/>
      <c r="T31" s="93"/>
      <c r="U31" s="86"/>
      <c r="V31" s="87"/>
      <c r="W31" s="87"/>
      <c r="X31" s="88"/>
      <c r="Y31" s="9"/>
      <c r="Z31" s="8"/>
      <c r="AA31" s="6"/>
      <c r="AB31" s="8"/>
      <c r="AC31" s="6"/>
      <c r="AD31" s="10"/>
      <c r="AE31" s="6"/>
      <c r="AF31" s="6"/>
      <c r="AG31" s="10"/>
    </row>
    <row r="32" spans="3:33" ht="10.5" customHeight="1">
      <c r="C32" s="60"/>
      <c r="D32" s="59"/>
      <c r="E32" s="36">
        <f>IF(S23="","",S23)</f>
        <v>20</v>
      </c>
      <c r="F32" s="27" t="str">
        <f t="shared" si="6"/>
        <v>-</v>
      </c>
      <c r="G32" s="1">
        <f>IF(Q23="","",Q23)</f>
        <v>22</v>
      </c>
      <c r="H32" s="73" t="str">
        <f>IF(J29="","",J29)</f>
        <v>-</v>
      </c>
      <c r="I32" s="40">
        <f>IF(S26="","",S26)</f>
        <v>21</v>
      </c>
      <c r="J32" s="27" t="str">
        <f t="shared" si="7"/>
        <v>-</v>
      </c>
      <c r="K32" s="1">
        <f>IF(Q26="","",Q26)</f>
        <v>18</v>
      </c>
      <c r="L32" s="73">
        <f>IF(N29="","",N29)</f>
      </c>
      <c r="M32" s="40">
        <f>IF(S29="","",S29)</f>
        <v>21</v>
      </c>
      <c r="N32" s="27" t="str">
        <f>IF(M32="","","-")</f>
        <v>-</v>
      </c>
      <c r="O32" s="1">
        <f>IF(Q29="","",Q29)</f>
        <v>16</v>
      </c>
      <c r="P32" s="73" t="str">
        <f>IF(R29="","",R29)</f>
        <v>-</v>
      </c>
      <c r="Q32" s="78"/>
      <c r="R32" s="79"/>
      <c r="S32" s="79"/>
      <c r="T32" s="94"/>
      <c r="U32" s="89"/>
      <c r="V32" s="90"/>
      <c r="W32" s="90"/>
      <c r="X32" s="91"/>
      <c r="Y32" s="9"/>
      <c r="Z32" s="17">
        <f>COUNTIF(E31:T33,"○")</f>
        <v>2</v>
      </c>
      <c r="AA32" s="18">
        <f>COUNTIF(E31:T33,"×")</f>
        <v>1</v>
      </c>
      <c r="AB32" s="11">
        <f>(IF((E31&gt;G31),1,0))+(IF((E32&gt;G32),1,0))+(IF((E33&gt;G33),1,0))+(IF((I31&gt;K31),1,0))+(IF((I32&gt;K32),1,0))+(IF((I33&gt;K33),1,0))+(IF((M31&gt;O31),1,0))+(IF((M32&gt;O32),1,0))+(IF((M33&gt;O33),1,0))+(IF((Q31&gt;S31),1,0))+(IF((Q32&gt;S32),1,0))+(IF((Q33&gt;S33),1,0))</f>
        <v>4</v>
      </c>
      <c r="AC32" s="12">
        <f>(IF((E31&lt;G31),1,0))+(IF((E32&lt;G32),1,0))+(IF((E33&lt;G33),1,0))+(IF((I31&lt;K31),1,0))+(IF((I32&lt;K32),1,0))+(IF((I33&lt;K33),1,0))+(IF((M31&lt;O31),1,0))+(IF((M32&lt;O32),1,0))+(IF((M33&lt;O33),1,0))+(IF((Q31&lt;S31),1,0))+(IF((Q32&lt;S32),1,0))+(IF((Q33&lt;S33),1,0))</f>
        <v>2</v>
      </c>
      <c r="AD32" s="13">
        <f>AB32-AC32</f>
        <v>2</v>
      </c>
      <c r="AE32" s="18">
        <f>SUM(E31:E33,I31:I33,M31:M33,Q31:Q33)</f>
        <v>124</v>
      </c>
      <c r="AF32" s="18">
        <f>SUM(G31:G33,K31:K33,O31:O33,S31:S33)</f>
        <v>105</v>
      </c>
      <c r="AG32" s="19">
        <f>AE32-AF32</f>
        <v>19</v>
      </c>
    </row>
    <row r="33" spans="3:33" ht="10.5" customHeight="1" thickBot="1">
      <c r="C33" s="58"/>
      <c r="D33" s="57"/>
      <c r="E33" s="43">
        <f>IF(S24="","",S24)</f>
      </c>
      <c r="F33" s="44">
        <f t="shared" si="6"/>
      </c>
      <c r="G33" s="2">
        <f>IF(Q24="","",Q24)</f>
      </c>
      <c r="H33" s="92" t="str">
        <f>IF(J30="","",J30)</f>
        <v>-</v>
      </c>
      <c r="I33" s="45">
        <f>IF(S27="","",S27)</f>
      </c>
      <c r="J33" s="44">
        <f t="shared" si="7"/>
      </c>
      <c r="K33" s="2">
        <f>IF(Q27="","",Q27)</f>
      </c>
      <c r="L33" s="92">
        <f>IF(N30="","",N30)</f>
      </c>
      <c r="M33" s="45">
        <f>IF(S30="","",S30)</f>
      </c>
      <c r="N33" s="44">
        <f>IF(M33="","","-")</f>
      </c>
      <c r="O33" s="2">
        <f>IF(Q30="","",Q30)</f>
      </c>
      <c r="P33" s="92">
        <f>IF(R30="","",R30)</f>
      </c>
      <c r="Q33" s="95"/>
      <c r="R33" s="96"/>
      <c r="S33" s="96"/>
      <c r="T33" s="97"/>
      <c r="U33" s="23">
        <f>Z32</f>
        <v>2</v>
      </c>
      <c r="V33" s="24" t="s">
        <v>9</v>
      </c>
      <c r="W33" s="24">
        <f>AA32</f>
        <v>1</v>
      </c>
      <c r="X33" s="25" t="s">
        <v>6</v>
      </c>
      <c r="Y33" s="9"/>
      <c r="Z33" s="20"/>
      <c r="AA33" s="21"/>
      <c r="AB33" s="20"/>
      <c r="AC33" s="21"/>
      <c r="AD33" s="22"/>
      <c r="AE33" s="21"/>
      <c r="AF33" s="21"/>
      <c r="AG33" s="22"/>
    </row>
    <row r="34" spans="3:33" ht="6" customHeight="1" thickBot="1">
      <c r="C34" s="69"/>
      <c r="D34" s="65"/>
      <c r="E34" s="1"/>
      <c r="F34" s="27"/>
      <c r="G34" s="1"/>
      <c r="H34" s="1"/>
      <c r="I34" s="1"/>
      <c r="J34" s="27"/>
      <c r="K34" s="1"/>
      <c r="L34" s="1"/>
      <c r="M34" s="1"/>
      <c r="N34" s="27"/>
      <c r="O34" s="1"/>
      <c r="P34" s="1"/>
      <c r="Q34" s="1"/>
      <c r="R34" s="1"/>
      <c r="S34" s="1"/>
      <c r="T34" s="1"/>
      <c r="U34" s="15"/>
      <c r="V34" s="15"/>
      <c r="W34" s="15"/>
      <c r="X34" s="15"/>
      <c r="Y34" s="9"/>
      <c r="Z34" s="18"/>
      <c r="AA34" s="18"/>
      <c r="AB34" s="18"/>
      <c r="AC34" s="18"/>
      <c r="AD34" s="18"/>
      <c r="AE34" s="18"/>
      <c r="AF34" s="18"/>
      <c r="AG34" s="18"/>
    </row>
    <row r="35" spans="3:33" ht="10.5" customHeight="1">
      <c r="C35" s="123" t="s">
        <v>14</v>
      </c>
      <c r="D35" s="124"/>
      <c r="E35" s="127" t="str">
        <f>IF(C37="","",C37)</f>
        <v>沼田　彗和</v>
      </c>
      <c r="F35" s="128"/>
      <c r="G35" s="128"/>
      <c r="H35" s="129"/>
      <c r="I35" s="130" t="str">
        <f>IF(C40="","",C40)</f>
        <v>小林　泰輔</v>
      </c>
      <c r="J35" s="128"/>
      <c r="K35" s="128"/>
      <c r="L35" s="129"/>
      <c r="M35" s="130" t="str">
        <f>IF(C43="","",C43)</f>
        <v>松井　秀斗</v>
      </c>
      <c r="N35" s="128"/>
      <c r="O35" s="128"/>
      <c r="P35" s="129"/>
      <c r="Q35" s="130" t="str">
        <f>IF(C46="","",C46)</f>
        <v>田中　遥</v>
      </c>
      <c r="R35" s="128"/>
      <c r="S35" s="128"/>
      <c r="T35" s="131"/>
      <c r="U35" s="132" t="s">
        <v>0</v>
      </c>
      <c r="V35" s="133"/>
      <c r="W35" s="133"/>
      <c r="X35" s="134"/>
      <c r="Y35" s="9"/>
      <c r="Z35" s="112" t="s">
        <v>2</v>
      </c>
      <c r="AA35" s="113"/>
      <c r="AB35" s="112" t="s">
        <v>3</v>
      </c>
      <c r="AC35" s="114"/>
      <c r="AD35" s="113"/>
      <c r="AE35" s="112" t="s">
        <v>4</v>
      </c>
      <c r="AF35" s="114"/>
      <c r="AG35" s="113"/>
    </row>
    <row r="36" spans="3:33" ht="10.5" customHeight="1" thickBot="1">
      <c r="C36" s="125"/>
      <c r="D36" s="126"/>
      <c r="E36" s="115">
        <f>IF(C38="","",C38)</f>
      </c>
      <c r="F36" s="116"/>
      <c r="G36" s="116"/>
      <c r="H36" s="117"/>
      <c r="I36" s="118">
        <f>IF(C41="","",C41)</f>
      </c>
      <c r="J36" s="116"/>
      <c r="K36" s="116"/>
      <c r="L36" s="117"/>
      <c r="M36" s="118">
        <f>IF(C44="","",C44)</f>
      </c>
      <c r="N36" s="116"/>
      <c r="O36" s="116"/>
      <c r="P36" s="117"/>
      <c r="Q36" s="118">
        <f>IF(C47="","",C47)</f>
      </c>
      <c r="R36" s="116"/>
      <c r="S36" s="116"/>
      <c r="T36" s="119"/>
      <c r="U36" s="120" t="s">
        <v>1</v>
      </c>
      <c r="V36" s="121"/>
      <c r="W36" s="121"/>
      <c r="X36" s="122"/>
      <c r="Y36" s="9"/>
      <c r="Z36" s="7" t="s">
        <v>5</v>
      </c>
      <c r="AA36" s="3" t="s">
        <v>6</v>
      </c>
      <c r="AB36" s="7" t="s">
        <v>10</v>
      </c>
      <c r="AC36" s="3" t="s">
        <v>7</v>
      </c>
      <c r="AD36" s="4" t="s">
        <v>8</v>
      </c>
      <c r="AE36" s="3" t="s">
        <v>10</v>
      </c>
      <c r="AF36" s="3" t="s">
        <v>7</v>
      </c>
      <c r="AG36" s="4" t="s">
        <v>8</v>
      </c>
    </row>
    <row r="37" spans="3:33" ht="10.5" customHeight="1">
      <c r="C37" s="68" t="s">
        <v>32</v>
      </c>
      <c r="D37" s="67" t="s">
        <v>33</v>
      </c>
      <c r="E37" s="98"/>
      <c r="F37" s="99"/>
      <c r="G37" s="99"/>
      <c r="H37" s="100"/>
      <c r="I37" s="26">
        <v>21</v>
      </c>
      <c r="J37" s="27" t="str">
        <f>IF(I37="","","-")</f>
        <v>-</v>
      </c>
      <c r="K37" s="28">
        <v>2</v>
      </c>
      <c r="L37" s="103" t="str">
        <f>IF(I37&lt;&gt;"",IF(I37&gt;K37,IF(I38&gt;K38,"○",IF(I39&gt;K39,"○","×")),IF(I38&gt;K38,IF(I39&gt;K39,"○","×"),"×")),"")</f>
        <v>○</v>
      </c>
      <c r="M37" s="26">
        <v>21</v>
      </c>
      <c r="N37" s="29" t="str">
        <f aca="true" t="shared" si="8" ref="N37:N42">IF(M37="","","-")</f>
        <v>-</v>
      </c>
      <c r="O37" s="30">
        <v>17</v>
      </c>
      <c r="P37" s="103" t="str">
        <f>IF(M37&lt;&gt;"",IF(M37&gt;O37,IF(M38&gt;O38,"○",IF(M39&gt;O39,"○","×")),IF(M38&gt;O38,IF(M39&gt;O39,"○","×"),"×")),"")</f>
        <v>○</v>
      </c>
      <c r="Q37" s="31">
        <v>21</v>
      </c>
      <c r="R37" s="29" t="str">
        <f aca="true" t="shared" si="9" ref="R37:R45">IF(Q37="","","-")</f>
        <v>-</v>
      </c>
      <c r="S37" s="28">
        <v>17</v>
      </c>
      <c r="T37" s="106" t="str">
        <f>IF(Q37&lt;&gt;"",IF(Q37&gt;S37,IF(Q38&gt;S38,"○",IF(Q39&gt;S39,"○","×")),IF(Q38&gt;S38,IF(Q39&gt;S39,"○","×"),"×")),"")</f>
        <v>○</v>
      </c>
      <c r="U37" s="107"/>
      <c r="V37" s="108"/>
      <c r="W37" s="108"/>
      <c r="X37" s="109"/>
      <c r="Y37" s="9"/>
      <c r="Z37" s="17"/>
      <c r="AA37" s="18"/>
      <c r="AB37" s="8"/>
      <c r="AC37" s="6"/>
      <c r="AD37" s="10"/>
      <c r="AE37" s="18"/>
      <c r="AF37" s="18"/>
      <c r="AG37" s="19"/>
    </row>
    <row r="38" spans="3:33" ht="10.5" customHeight="1">
      <c r="C38" s="60"/>
      <c r="D38" s="66"/>
      <c r="E38" s="101"/>
      <c r="F38" s="79"/>
      <c r="G38" s="79"/>
      <c r="H38" s="80"/>
      <c r="I38" s="26">
        <v>21</v>
      </c>
      <c r="J38" s="27" t="str">
        <f>IF(I38="","","-")</f>
        <v>-</v>
      </c>
      <c r="K38" s="32">
        <v>3</v>
      </c>
      <c r="L38" s="104"/>
      <c r="M38" s="26">
        <v>21</v>
      </c>
      <c r="N38" s="27" t="str">
        <f t="shared" si="8"/>
        <v>-</v>
      </c>
      <c r="O38" s="28">
        <v>7</v>
      </c>
      <c r="P38" s="104"/>
      <c r="Q38" s="26">
        <v>14</v>
      </c>
      <c r="R38" s="27" t="str">
        <f t="shared" si="9"/>
        <v>-</v>
      </c>
      <c r="S38" s="28">
        <v>21</v>
      </c>
      <c r="T38" s="84"/>
      <c r="U38" s="89"/>
      <c r="V38" s="90"/>
      <c r="W38" s="90"/>
      <c r="X38" s="91"/>
      <c r="Y38" s="9"/>
      <c r="Z38" s="17">
        <f>COUNTIF(E37:T39,"○")</f>
        <v>3</v>
      </c>
      <c r="AA38" s="18">
        <f>COUNTIF(E37:T39,"×")</f>
        <v>0</v>
      </c>
      <c r="AB38" s="11">
        <f>(IF((E37&gt;G37),1,0))+(IF((E38&gt;G38),1,0))+(IF((E39&gt;G39),1,0))+(IF((I37&gt;K37),1,0))+(IF((I38&gt;K38),1,0))+(IF((I39&gt;K39),1,0))+(IF((M37&gt;O37),1,0))+(IF((M38&gt;O38),1,0))+(IF((M39&gt;O39),1,0))+(IF((Q37&gt;S37),1,0))+(IF((Q38&gt;S38),1,0))+(IF((Q39&gt;S39),1,0))</f>
        <v>6</v>
      </c>
      <c r="AC38" s="12">
        <f>(IF((E37&lt;G37),1,0))+(IF((E38&lt;G38),1,0))+(IF((E39&lt;G39),1,0))+(IF((I37&lt;K37),1,0))+(IF((I38&lt;K38),1,0))+(IF((I39&lt;K39),1,0))+(IF((M37&lt;O37),1,0))+(IF((M38&lt;O38),1,0))+(IF((M39&lt;O39),1,0))+(IF((Q37&lt;S37),1,0))+(IF((Q38&lt;S38),1,0))+(IF((Q39&lt;S39),1,0))</f>
        <v>1</v>
      </c>
      <c r="AD38" s="13">
        <f>AB38-AC38</f>
        <v>5</v>
      </c>
      <c r="AE38" s="18">
        <f>SUM(E37:E39,I37:I39,M37:M39,Q37:Q39)</f>
        <v>140</v>
      </c>
      <c r="AF38" s="18">
        <f>SUM(G37:G39,K37:K39,O37:O39,S37:S39)</f>
        <v>85</v>
      </c>
      <c r="AG38" s="19">
        <f>AE38-AF38</f>
        <v>55</v>
      </c>
    </row>
    <row r="39" spans="3:33" ht="10.5" customHeight="1">
      <c r="C39" s="60"/>
      <c r="D39" s="65"/>
      <c r="E39" s="102"/>
      <c r="F39" s="82"/>
      <c r="G39" s="82"/>
      <c r="H39" s="83"/>
      <c r="I39" s="33"/>
      <c r="J39" s="27">
        <f>IF(I39="","","-")</f>
      </c>
      <c r="K39" s="34"/>
      <c r="L39" s="105"/>
      <c r="M39" s="33"/>
      <c r="N39" s="35">
        <f t="shared" si="8"/>
      </c>
      <c r="O39" s="34"/>
      <c r="P39" s="104"/>
      <c r="Q39" s="33">
        <v>21</v>
      </c>
      <c r="R39" s="35" t="str">
        <f t="shared" si="9"/>
        <v>-</v>
      </c>
      <c r="S39" s="34">
        <v>18</v>
      </c>
      <c r="T39" s="84"/>
      <c r="U39" s="14">
        <f>Z38</f>
        <v>3</v>
      </c>
      <c r="V39" s="15" t="s">
        <v>9</v>
      </c>
      <c r="W39" s="15">
        <f>AA38</f>
        <v>0</v>
      </c>
      <c r="X39" s="16" t="s">
        <v>6</v>
      </c>
      <c r="Y39" s="9"/>
      <c r="Z39" s="17"/>
      <c r="AA39" s="18"/>
      <c r="AB39" s="17"/>
      <c r="AC39" s="18"/>
      <c r="AD39" s="19"/>
      <c r="AE39" s="18"/>
      <c r="AF39" s="18"/>
      <c r="AG39" s="19"/>
    </row>
    <row r="40" spans="3:33" ht="10.5" customHeight="1">
      <c r="C40" s="64" t="s">
        <v>34</v>
      </c>
      <c r="D40" s="61" t="s">
        <v>35</v>
      </c>
      <c r="E40" s="36">
        <f>IF(K37="","",K37)</f>
        <v>2</v>
      </c>
      <c r="F40" s="27" t="str">
        <f aca="true" t="shared" si="10" ref="F40:F48">IF(E40="","","-")</f>
        <v>-</v>
      </c>
      <c r="G40" s="1">
        <f>IF(I37="","",I37)</f>
        <v>21</v>
      </c>
      <c r="H40" s="72" t="str">
        <f>IF(L37="","",IF(L37="○","×",IF(L37="×","○")))</f>
        <v>×</v>
      </c>
      <c r="I40" s="75"/>
      <c r="J40" s="76"/>
      <c r="K40" s="76"/>
      <c r="L40" s="77"/>
      <c r="M40" s="26">
        <v>9</v>
      </c>
      <c r="N40" s="27" t="str">
        <f t="shared" si="8"/>
        <v>-</v>
      </c>
      <c r="O40" s="28">
        <v>21</v>
      </c>
      <c r="P40" s="110" t="str">
        <f>IF(M40&lt;&gt;"",IF(M40&gt;O40,IF(M41&gt;O41,"○",IF(M42&gt;O42,"○","×")),IF(M41&gt;O41,IF(M42&gt;O42,"○","×"),"×")),"")</f>
        <v>×</v>
      </c>
      <c r="Q40" s="26">
        <v>2</v>
      </c>
      <c r="R40" s="27" t="str">
        <f t="shared" si="9"/>
        <v>-</v>
      </c>
      <c r="S40" s="28">
        <v>21</v>
      </c>
      <c r="T40" s="111" t="str">
        <f>IF(Q40&lt;&gt;"",IF(Q40&gt;S40,IF(Q41&gt;S41,"○",IF(Q42&gt;S42,"○","×")),IF(Q41&gt;S41,IF(Q42&gt;S42,"○","×"),"×")),"")</f>
        <v>×</v>
      </c>
      <c r="U40" s="86"/>
      <c r="V40" s="87"/>
      <c r="W40" s="87"/>
      <c r="X40" s="88"/>
      <c r="Y40" s="9"/>
      <c r="Z40" s="8"/>
      <c r="AA40" s="6"/>
      <c r="AB40" s="8"/>
      <c r="AC40" s="6"/>
      <c r="AD40" s="10"/>
      <c r="AE40" s="6"/>
      <c r="AF40" s="6"/>
      <c r="AG40" s="10"/>
    </row>
    <row r="41" spans="3:33" ht="10.5" customHeight="1">
      <c r="C41" s="60"/>
      <c r="D41" s="59"/>
      <c r="E41" s="36">
        <f>IF(K38="","",K38)</f>
        <v>3</v>
      </c>
      <c r="F41" s="27" t="str">
        <f t="shared" si="10"/>
        <v>-</v>
      </c>
      <c r="G41" s="1">
        <f>IF(I38="","",I38)</f>
        <v>21</v>
      </c>
      <c r="H41" s="73" t="str">
        <f>IF(J38="","",J38)</f>
        <v>-</v>
      </c>
      <c r="I41" s="78"/>
      <c r="J41" s="79"/>
      <c r="K41" s="79"/>
      <c r="L41" s="80"/>
      <c r="M41" s="26">
        <v>2</v>
      </c>
      <c r="N41" s="27" t="str">
        <f t="shared" si="8"/>
        <v>-</v>
      </c>
      <c r="O41" s="28">
        <v>21</v>
      </c>
      <c r="P41" s="104"/>
      <c r="Q41" s="26">
        <v>3</v>
      </c>
      <c r="R41" s="27" t="str">
        <f t="shared" si="9"/>
        <v>-</v>
      </c>
      <c r="S41" s="28">
        <v>21</v>
      </c>
      <c r="T41" s="84"/>
      <c r="U41" s="89"/>
      <c r="V41" s="90"/>
      <c r="W41" s="90"/>
      <c r="X41" s="91"/>
      <c r="Y41" s="9"/>
      <c r="Z41" s="17">
        <f>COUNTIF(E40:T42,"○")</f>
        <v>0</v>
      </c>
      <c r="AA41" s="18">
        <f>COUNTIF(E40:T42,"×")</f>
        <v>3</v>
      </c>
      <c r="AB41" s="11">
        <f>(IF((E40&gt;G40),1,0))+(IF((E41&gt;G41),1,0))+(IF((E42&gt;G42),1,0))+(IF((I40&gt;K40),1,0))+(IF((I41&gt;K41),1,0))+(IF((I42&gt;K42),1,0))+(IF((M40&gt;O40),1,0))+(IF((M41&gt;O41),1,0))+(IF((M42&gt;O42),1,0))+(IF((Q40&gt;S40),1,0))+(IF((Q41&gt;S41),1,0))+(IF((Q42&gt;S42),1,0))</f>
        <v>0</v>
      </c>
      <c r="AC41" s="12">
        <f>(IF((E40&lt;G40),1,0))+(IF((E41&lt;G41),1,0))+(IF((E42&lt;G42),1,0))+(IF((I40&lt;K40),1,0))+(IF((I41&lt;K41),1,0))+(IF((I42&lt;K42),1,0))+(IF((M40&lt;O40),1,0))+(IF((M41&lt;O41),1,0))+(IF((M42&lt;O42),1,0))+(IF((Q40&lt;S40),1,0))+(IF((Q41&lt;S41),1,0))+(IF((Q42&lt;S42),1,0))</f>
        <v>6</v>
      </c>
      <c r="AD41" s="13">
        <f>AB41-AC41</f>
        <v>-6</v>
      </c>
      <c r="AE41" s="18">
        <f>SUM(E40:E42,I40:I42,M40:M42,Q40:Q42)</f>
        <v>21</v>
      </c>
      <c r="AF41" s="18">
        <f>SUM(G40:G42,K40:K42,O40:O42,S40:S42)</f>
        <v>126</v>
      </c>
      <c r="AG41" s="19">
        <f>AE41-AF41</f>
        <v>-105</v>
      </c>
    </row>
    <row r="42" spans="3:33" ht="10.5" customHeight="1">
      <c r="C42" s="63"/>
      <c r="D42" s="62"/>
      <c r="E42" s="37">
        <f>IF(K39="","",K39)</f>
      </c>
      <c r="F42" s="27">
        <f t="shared" si="10"/>
      </c>
      <c r="G42" s="38">
        <f>IF(I39="","",I39)</f>
      </c>
      <c r="H42" s="74">
        <f>IF(J39="","",J39)</f>
      </c>
      <c r="I42" s="81"/>
      <c r="J42" s="82"/>
      <c r="K42" s="82"/>
      <c r="L42" s="83"/>
      <c r="M42" s="33"/>
      <c r="N42" s="27">
        <f t="shared" si="8"/>
      </c>
      <c r="O42" s="34"/>
      <c r="P42" s="105"/>
      <c r="Q42" s="33"/>
      <c r="R42" s="35">
        <f t="shared" si="9"/>
      </c>
      <c r="S42" s="34"/>
      <c r="T42" s="85"/>
      <c r="U42" s="14">
        <f>Z41</f>
        <v>0</v>
      </c>
      <c r="V42" s="15" t="s">
        <v>9</v>
      </c>
      <c r="W42" s="15">
        <f>AA41</f>
        <v>3</v>
      </c>
      <c r="X42" s="16" t="s">
        <v>6</v>
      </c>
      <c r="Y42" s="9"/>
      <c r="Z42" s="20"/>
      <c r="AA42" s="21"/>
      <c r="AB42" s="20"/>
      <c r="AC42" s="21"/>
      <c r="AD42" s="22"/>
      <c r="AE42" s="21"/>
      <c r="AF42" s="21"/>
      <c r="AG42" s="22"/>
    </row>
    <row r="43" spans="3:33" ht="10.5" customHeight="1">
      <c r="C43" s="64" t="s">
        <v>36</v>
      </c>
      <c r="D43" s="61" t="s">
        <v>37</v>
      </c>
      <c r="E43" s="36">
        <f>IF(O37="","",O37)</f>
        <v>17</v>
      </c>
      <c r="F43" s="39" t="str">
        <f t="shared" si="10"/>
        <v>-</v>
      </c>
      <c r="G43" s="1">
        <f>IF(M37="","",M37)</f>
        <v>21</v>
      </c>
      <c r="H43" s="72" t="str">
        <f>IF(P37="","",IF(P37="○","×",IF(P37="×","○")))</f>
        <v>×</v>
      </c>
      <c r="I43" s="40">
        <f>IF(O40="","",O40)</f>
        <v>21</v>
      </c>
      <c r="J43" s="27" t="str">
        <f aca="true" t="shared" si="11" ref="J43:J48">IF(I43="","","-")</f>
        <v>-</v>
      </c>
      <c r="K43" s="1">
        <f>IF(M40="","",M40)</f>
        <v>9</v>
      </c>
      <c r="L43" s="72" t="str">
        <f>IF(P40="","",IF(P40="○","×",IF(P40="×","○")))</f>
        <v>○</v>
      </c>
      <c r="M43" s="75"/>
      <c r="N43" s="76"/>
      <c r="O43" s="76"/>
      <c r="P43" s="77"/>
      <c r="Q43" s="26">
        <v>17</v>
      </c>
      <c r="R43" s="27" t="str">
        <f t="shared" si="9"/>
        <v>-</v>
      </c>
      <c r="S43" s="28">
        <v>21</v>
      </c>
      <c r="T43" s="84" t="str">
        <f>IF(Q43&lt;&gt;"",IF(Q43&gt;S43,IF(Q44&gt;S44,"○",IF(Q45&gt;S45,"○","×")),IF(Q44&gt;S44,IF(Q45&gt;S45,"○","×"),"×")),"")</f>
        <v>×</v>
      </c>
      <c r="U43" s="86"/>
      <c r="V43" s="87"/>
      <c r="W43" s="87"/>
      <c r="X43" s="88"/>
      <c r="Y43" s="9"/>
      <c r="Z43" s="17"/>
      <c r="AA43" s="18"/>
      <c r="AB43" s="17"/>
      <c r="AC43" s="18"/>
      <c r="AD43" s="19"/>
      <c r="AE43" s="18"/>
      <c r="AF43" s="18"/>
      <c r="AG43" s="19"/>
    </row>
    <row r="44" spans="3:33" ht="10.5" customHeight="1">
      <c r="C44" s="60"/>
      <c r="D44" s="59"/>
      <c r="E44" s="36">
        <f>IF(O38="","",O38)</f>
        <v>7</v>
      </c>
      <c r="F44" s="27" t="str">
        <f t="shared" si="10"/>
        <v>-</v>
      </c>
      <c r="G44" s="1">
        <f>IF(M38="","",M38)</f>
        <v>21</v>
      </c>
      <c r="H44" s="73">
        <f>IF(J41="","",J41)</f>
      </c>
      <c r="I44" s="40">
        <f>IF(O41="","",O41)</f>
        <v>21</v>
      </c>
      <c r="J44" s="27" t="str">
        <f t="shared" si="11"/>
        <v>-</v>
      </c>
      <c r="K44" s="1">
        <f>IF(M41="","",M41)</f>
        <v>2</v>
      </c>
      <c r="L44" s="73" t="str">
        <f>IF(N41="","",N41)</f>
        <v>-</v>
      </c>
      <c r="M44" s="78"/>
      <c r="N44" s="79"/>
      <c r="O44" s="79"/>
      <c r="P44" s="80"/>
      <c r="Q44" s="26">
        <v>16</v>
      </c>
      <c r="R44" s="27" t="str">
        <f t="shared" si="9"/>
        <v>-</v>
      </c>
      <c r="S44" s="28">
        <v>21</v>
      </c>
      <c r="T44" s="84"/>
      <c r="U44" s="89"/>
      <c r="V44" s="90"/>
      <c r="W44" s="90"/>
      <c r="X44" s="91"/>
      <c r="Y44" s="9"/>
      <c r="Z44" s="17">
        <f>COUNTIF(E43:T45,"○")</f>
        <v>1</v>
      </c>
      <c r="AA44" s="18">
        <f>COUNTIF(E43:T45,"×")</f>
        <v>2</v>
      </c>
      <c r="AB44" s="11">
        <f>(IF((E43&gt;G43),1,0))+(IF((E44&gt;G44),1,0))+(IF((E45&gt;G45),1,0))+(IF((I43&gt;K43),1,0))+(IF((I44&gt;K44),1,0))+(IF((I45&gt;K45),1,0))+(IF((M43&gt;O43),1,0))+(IF((M44&gt;O44),1,0))+(IF((M45&gt;O45),1,0))+(IF((Q43&gt;S43),1,0))+(IF((Q44&gt;S44),1,0))+(IF((Q45&gt;S45),1,0))</f>
        <v>2</v>
      </c>
      <c r="AC44" s="12">
        <f>(IF((E43&lt;G43),1,0))+(IF((E44&lt;G44),1,0))+(IF((E45&lt;G45),1,0))+(IF((I43&lt;K43),1,0))+(IF((I44&lt;K44),1,0))+(IF((I45&lt;K45),1,0))+(IF((M43&lt;O43),1,0))+(IF((M44&lt;O44),1,0))+(IF((M45&lt;O45),1,0))+(IF((Q43&lt;S43),1,0))+(IF((Q44&lt;S44),1,0))+(IF((Q45&lt;S45),1,0))</f>
        <v>4</v>
      </c>
      <c r="AD44" s="13">
        <f>AB44-AC44</f>
        <v>-2</v>
      </c>
      <c r="AE44" s="18">
        <f>SUM(E43:E45,I43:I45,M43:M45,Q43:Q45)</f>
        <v>99</v>
      </c>
      <c r="AF44" s="18">
        <f>SUM(G43:G45,K43:K45,O43:O45,S43:S45)</f>
        <v>95</v>
      </c>
      <c r="AG44" s="19">
        <f>AE44-AF44</f>
        <v>4</v>
      </c>
    </row>
    <row r="45" spans="3:33" ht="10.5" customHeight="1">
      <c r="C45" s="63"/>
      <c r="D45" s="62"/>
      <c r="E45" s="37">
        <f>IF(O39="","",O39)</f>
      </c>
      <c r="F45" s="35">
        <f t="shared" si="10"/>
      </c>
      <c r="G45" s="38">
        <f>IF(M39="","",M39)</f>
      </c>
      <c r="H45" s="74">
        <f>IF(J42="","",J42)</f>
      </c>
      <c r="I45" s="41">
        <f>IF(O42="","",O42)</f>
      </c>
      <c r="J45" s="27">
        <f t="shared" si="11"/>
      </c>
      <c r="K45" s="38">
        <f>IF(M42="","",M42)</f>
      </c>
      <c r="L45" s="74">
        <f>IF(N42="","",N42)</f>
      </c>
      <c r="M45" s="81"/>
      <c r="N45" s="82"/>
      <c r="O45" s="82"/>
      <c r="P45" s="83"/>
      <c r="Q45" s="33"/>
      <c r="R45" s="27">
        <f t="shared" si="9"/>
      </c>
      <c r="S45" s="34"/>
      <c r="T45" s="85"/>
      <c r="U45" s="14">
        <f>Z44</f>
        <v>1</v>
      </c>
      <c r="V45" s="15" t="s">
        <v>9</v>
      </c>
      <c r="W45" s="15">
        <f>AA44</f>
        <v>2</v>
      </c>
      <c r="X45" s="16" t="s">
        <v>6</v>
      </c>
      <c r="Y45" s="9"/>
      <c r="Z45" s="17"/>
      <c r="AA45" s="18"/>
      <c r="AB45" s="17"/>
      <c r="AC45" s="18"/>
      <c r="AD45" s="19"/>
      <c r="AE45" s="18"/>
      <c r="AF45" s="18"/>
      <c r="AG45" s="19"/>
    </row>
    <row r="46" spans="3:33" ht="10.5" customHeight="1">
      <c r="C46" s="60" t="s">
        <v>38</v>
      </c>
      <c r="D46" s="61" t="s">
        <v>39</v>
      </c>
      <c r="E46" s="36">
        <f>IF(S37="","",S37)</f>
        <v>17</v>
      </c>
      <c r="F46" s="27" t="str">
        <f t="shared" si="10"/>
        <v>-</v>
      </c>
      <c r="G46" s="1">
        <f>IF(Q37="","",Q37)</f>
        <v>21</v>
      </c>
      <c r="H46" s="72" t="str">
        <f>IF(T37="","",IF(T37="○","×",IF(T37="×","○")))</f>
        <v>×</v>
      </c>
      <c r="I46" s="40">
        <f>IF(S40="","",S40)</f>
        <v>21</v>
      </c>
      <c r="J46" s="39" t="str">
        <f t="shared" si="11"/>
        <v>-</v>
      </c>
      <c r="K46" s="1">
        <f>IF(Q40="","",Q40)</f>
        <v>2</v>
      </c>
      <c r="L46" s="72" t="str">
        <f>IF(T40="","",IF(T40="○","×",IF(T40="×","○")))</f>
        <v>○</v>
      </c>
      <c r="M46" s="42">
        <f>IF(S43="","",S43)</f>
        <v>21</v>
      </c>
      <c r="N46" s="27" t="str">
        <f>IF(M46="","","-")</f>
        <v>-</v>
      </c>
      <c r="O46" s="5">
        <f>IF(Q43="","",Q43)</f>
        <v>17</v>
      </c>
      <c r="P46" s="72" t="str">
        <f>IF(T43="","",IF(T43="○","×",IF(T43="×","○")))</f>
        <v>○</v>
      </c>
      <c r="Q46" s="75"/>
      <c r="R46" s="76"/>
      <c r="S46" s="76"/>
      <c r="T46" s="93"/>
      <c r="U46" s="86"/>
      <c r="V46" s="87"/>
      <c r="W46" s="87"/>
      <c r="X46" s="88"/>
      <c r="Y46" s="9"/>
      <c r="Z46" s="8"/>
      <c r="AA46" s="6"/>
      <c r="AB46" s="8"/>
      <c r="AC46" s="6"/>
      <c r="AD46" s="10"/>
      <c r="AE46" s="6"/>
      <c r="AF46" s="6"/>
      <c r="AG46" s="10"/>
    </row>
    <row r="47" spans="3:33" ht="10.5" customHeight="1">
      <c r="C47" s="60"/>
      <c r="D47" s="59"/>
      <c r="E47" s="36">
        <f>IF(S38="","",S38)</f>
        <v>21</v>
      </c>
      <c r="F47" s="27" t="str">
        <f t="shared" si="10"/>
        <v>-</v>
      </c>
      <c r="G47" s="1">
        <f>IF(Q38="","",Q38)</f>
        <v>14</v>
      </c>
      <c r="H47" s="73" t="str">
        <f>IF(J44="","",J44)</f>
        <v>-</v>
      </c>
      <c r="I47" s="40">
        <f>IF(S41="","",S41)</f>
        <v>21</v>
      </c>
      <c r="J47" s="27" t="str">
        <f t="shared" si="11"/>
        <v>-</v>
      </c>
      <c r="K47" s="1">
        <f>IF(Q41="","",Q41)</f>
        <v>3</v>
      </c>
      <c r="L47" s="73">
        <f>IF(N44="","",N44)</f>
      </c>
      <c r="M47" s="40">
        <f>IF(S44="","",S44)</f>
        <v>21</v>
      </c>
      <c r="N47" s="27" t="str">
        <f>IF(M47="","","-")</f>
        <v>-</v>
      </c>
      <c r="O47" s="1">
        <f>IF(Q44="","",Q44)</f>
        <v>16</v>
      </c>
      <c r="P47" s="73" t="str">
        <f>IF(R44="","",R44)</f>
        <v>-</v>
      </c>
      <c r="Q47" s="78"/>
      <c r="R47" s="79"/>
      <c r="S47" s="79"/>
      <c r="T47" s="94"/>
      <c r="U47" s="89"/>
      <c r="V47" s="90"/>
      <c r="W47" s="90"/>
      <c r="X47" s="91"/>
      <c r="Y47" s="9"/>
      <c r="Z47" s="17">
        <f>COUNTIF(E46:T48,"○")</f>
        <v>2</v>
      </c>
      <c r="AA47" s="18">
        <f>COUNTIF(E46:T48,"×")</f>
        <v>1</v>
      </c>
      <c r="AB47" s="11">
        <f>(IF((E46&gt;G46),1,0))+(IF((E47&gt;G47),1,0))+(IF((E48&gt;G48),1,0))+(IF((I46&gt;K46),1,0))+(IF((I47&gt;K47),1,0))+(IF((I48&gt;K48),1,0))+(IF((M46&gt;O46),1,0))+(IF((M47&gt;O47),1,0))+(IF((M48&gt;O48),1,0))+(IF((Q46&gt;S46),1,0))+(IF((Q47&gt;S47),1,0))+(IF((Q48&gt;S48),1,0))</f>
        <v>5</v>
      </c>
      <c r="AC47" s="12">
        <f>(IF((E46&lt;G46),1,0))+(IF((E47&lt;G47),1,0))+(IF((E48&lt;G48),1,0))+(IF((I46&lt;K46),1,0))+(IF((I47&lt;K47),1,0))+(IF((I48&lt;K48),1,0))+(IF((M46&lt;O46),1,0))+(IF((M47&lt;O47),1,0))+(IF((M48&lt;O48),1,0))+(IF((Q46&lt;S46),1,0))+(IF((Q47&lt;S47),1,0))+(IF((Q48&lt;S48),1,0))</f>
        <v>2</v>
      </c>
      <c r="AD47" s="13">
        <f>AB47-AC47</f>
        <v>3</v>
      </c>
      <c r="AE47" s="18">
        <f>SUM(E46:E48,I46:I48,M46:M48,Q46:Q48)</f>
        <v>140</v>
      </c>
      <c r="AF47" s="18">
        <f>SUM(G46:G48,K46:K48,O46:O48,S46:S48)</f>
        <v>94</v>
      </c>
      <c r="AG47" s="19">
        <f>AE47-AF47</f>
        <v>46</v>
      </c>
    </row>
    <row r="48" spans="3:33" ht="10.5" customHeight="1" thickBot="1">
      <c r="C48" s="58"/>
      <c r="D48" s="57"/>
      <c r="E48" s="43">
        <f>IF(S39="","",S39)</f>
        <v>18</v>
      </c>
      <c r="F48" s="44" t="str">
        <f t="shared" si="10"/>
        <v>-</v>
      </c>
      <c r="G48" s="2">
        <f>IF(Q39="","",Q39)</f>
        <v>21</v>
      </c>
      <c r="H48" s="92">
        <f>IF(J45="","",J45)</f>
      </c>
      <c r="I48" s="45">
        <f>IF(S42="","",S42)</f>
      </c>
      <c r="J48" s="44">
        <f t="shared" si="11"/>
      </c>
      <c r="K48" s="2">
        <f>IF(Q42="","",Q42)</f>
      </c>
      <c r="L48" s="92">
        <f>IF(N45="","",N45)</f>
      </c>
      <c r="M48" s="45">
        <f>IF(S45="","",S45)</f>
      </c>
      <c r="N48" s="44">
        <f>IF(M48="","","-")</f>
      </c>
      <c r="O48" s="2">
        <f>IF(Q45="","",Q45)</f>
      </c>
      <c r="P48" s="92">
        <f>IF(R45="","",R45)</f>
      </c>
      <c r="Q48" s="95"/>
      <c r="R48" s="96"/>
      <c r="S48" s="96"/>
      <c r="T48" s="97"/>
      <c r="U48" s="23">
        <f>Z47</f>
        <v>2</v>
      </c>
      <c r="V48" s="24" t="s">
        <v>9</v>
      </c>
      <c r="W48" s="24">
        <f>AA47</f>
        <v>1</v>
      </c>
      <c r="X48" s="25" t="s">
        <v>6</v>
      </c>
      <c r="Y48" s="9"/>
      <c r="Z48" s="20"/>
      <c r="AA48" s="21"/>
      <c r="AB48" s="20"/>
      <c r="AC48" s="21"/>
      <c r="AD48" s="22"/>
      <c r="AE48" s="21"/>
      <c r="AF48" s="21"/>
      <c r="AG48" s="22"/>
    </row>
    <row r="49" spans="3:33" ht="6" customHeight="1" thickBot="1">
      <c r="C49" s="69"/>
      <c r="D49" s="65"/>
      <c r="E49" s="1"/>
      <c r="F49" s="27"/>
      <c r="G49" s="1"/>
      <c r="H49" s="1"/>
      <c r="I49" s="1"/>
      <c r="J49" s="27"/>
      <c r="K49" s="1"/>
      <c r="L49" s="1"/>
      <c r="M49" s="1"/>
      <c r="N49" s="27"/>
      <c r="O49" s="1"/>
      <c r="P49" s="1"/>
      <c r="Q49" s="1"/>
      <c r="R49" s="1"/>
      <c r="S49" s="1"/>
      <c r="T49" s="1"/>
      <c r="U49" s="15"/>
      <c r="V49" s="15"/>
      <c r="W49" s="15"/>
      <c r="X49" s="15"/>
      <c r="Y49" s="9"/>
      <c r="Z49" s="18"/>
      <c r="AA49" s="18"/>
      <c r="AB49" s="18"/>
      <c r="AC49" s="18"/>
      <c r="AD49" s="18"/>
      <c r="AE49" s="18"/>
      <c r="AF49" s="18"/>
      <c r="AG49" s="18"/>
    </row>
    <row r="50" spans="3:33" ht="10.5" customHeight="1">
      <c r="C50" s="123" t="s">
        <v>15</v>
      </c>
      <c r="D50" s="124"/>
      <c r="E50" s="127" t="str">
        <f>IF(C52="","",C52)</f>
        <v>篠原　稀跡</v>
      </c>
      <c r="F50" s="128"/>
      <c r="G50" s="128"/>
      <c r="H50" s="129"/>
      <c r="I50" s="130" t="str">
        <f>IF(C55="","",C55)</f>
        <v>内田　丈晴</v>
      </c>
      <c r="J50" s="128"/>
      <c r="K50" s="128"/>
      <c r="L50" s="129"/>
      <c r="M50" s="130" t="str">
        <f>IF(C58="","",C58)</f>
        <v>沼野　和馬</v>
      </c>
      <c r="N50" s="128"/>
      <c r="O50" s="128"/>
      <c r="P50" s="129"/>
      <c r="Q50" s="130">
        <f>IF(C61="","",C61)</f>
      </c>
      <c r="R50" s="128"/>
      <c r="S50" s="128"/>
      <c r="T50" s="131"/>
      <c r="U50" s="132" t="s">
        <v>0</v>
      </c>
      <c r="V50" s="133"/>
      <c r="W50" s="133"/>
      <c r="X50" s="134"/>
      <c r="Y50" s="9"/>
      <c r="Z50" s="112" t="s">
        <v>2</v>
      </c>
      <c r="AA50" s="113"/>
      <c r="AB50" s="112" t="s">
        <v>3</v>
      </c>
      <c r="AC50" s="114"/>
      <c r="AD50" s="113"/>
      <c r="AE50" s="112" t="s">
        <v>4</v>
      </c>
      <c r="AF50" s="114"/>
      <c r="AG50" s="113"/>
    </row>
    <row r="51" spans="3:33" ht="10.5" customHeight="1" thickBot="1">
      <c r="C51" s="125"/>
      <c r="D51" s="126"/>
      <c r="E51" s="115">
        <f>IF(C53="","",C53)</f>
      </c>
      <c r="F51" s="116"/>
      <c r="G51" s="116"/>
      <c r="H51" s="117"/>
      <c r="I51" s="118">
        <f>IF(C56="","",C56)</f>
      </c>
      <c r="J51" s="116"/>
      <c r="K51" s="116"/>
      <c r="L51" s="117"/>
      <c r="M51" s="118">
        <f>IF(C59="","",C59)</f>
      </c>
      <c r="N51" s="116"/>
      <c r="O51" s="116"/>
      <c r="P51" s="117"/>
      <c r="Q51" s="118">
        <f>IF(C62="","",C62)</f>
      </c>
      <c r="R51" s="116"/>
      <c r="S51" s="116"/>
      <c r="T51" s="119"/>
      <c r="U51" s="120" t="s">
        <v>1</v>
      </c>
      <c r="V51" s="121"/>
      <c r="W51" s="121"/>
      <c r="X51" s="122"/>
      <c r="Y51" s="9"/>
      <c r="Z51" s="7" t="s">
        <v>5</v>
      </c>
      <c r="AA51" s="3" t="s">
        <v>6</v>
      </c>
      <c r="AB51" s="7" t="s">
        <v>10</v>
      </c>
      <c r="AC51" s="3" t="s">
        <v>7</v>
      </c>
      <c r="AD51" s="4" t="s">
        <v>8</v>
      </c>
      <c r="AE51" s="3" t="s">
        <v>10</v>
      </c>
      <c r="AF51" s="3" t="s">
        <v>7</v>
      </c>
      <c r="AG51" s="4" t="s">
        <v>8</v>
      </c>
    </row>
    <row r="52" spans="3:33" ht="10.5" customHeight="1">
      <c r="C52" s="68" t="s">
        <v>40</v>
      </c>
      <c r="D52" s="67" t="s">
        <v>41</v>
      </c>
      <c r="E52" s="98"/>
      <c r="F52" s="99"/>
      <c r="G52" s="99"/>
      <c r="H52" s="100"/>
      <c r="I52" s="26">
        <v>21</v>
      </c>
      <c r="J52" s="27" t="str">
        <f>IF(I52="","","-")</f>
        <v>-</v>
      </c>
      <c r="K52" s="28">
        <v>7</v>
      </c>
      <c r="L52" s="103" t="str">
        <f>IF(I52&lt;&gt;"",IF(I52&gt;K52,IF(I53&gt;K53,"○",IF(I54&gt;K54,"○","×")),IF(I53&gt;K53,IF(I54&gt;K54,"○","×"),"×")),"")</f>
        <v>○</v>
      </c>
      <c r="M52" s="26">
        <v>15</v>
      </c>
      <c r="N52" s="29" t="str">
        <f aca="true" t="shared" si="12" ref="N52:N57">IF(M52="","","-")</f>
        <v>-</v>
      </c>
      <c r="O52" s="30">
        <v>21</v>
      </c>
      <c r="P52" s="103" t="str">
        <f>IF(M52&lt;&gt;"",IF(M52&gt;O52,IF(M53&gt;O53,"○",IF(M54&gt;O54,"○","×")),IF(M53&gt;O53,IF(M54&gt;O54,"○","×"),"×")),"")</f>
        <v>×</v>
      </c>
      <c r="Q52" s="31"/>
      <c r="R52" s="29">
        <f aca="true" t="shared" si="13" ref="R52:R60">IF(Q52="","","-")</f>
      </c>
      <c r="S52" s="28"/>
      <c r="T52" s="106">
        <f>IF(Q52&lt;&gt;"",IF(Q52&gt;S52,IF(Q53&gt;S53,"○",IF(Q54&gt;S54,"○","×")),IF(Q53&gt;S53,IF(Q54&gt;S54,"○","×"),"×")),"")</f>
      </c>
      <c r="U52" s="107"/>
      <c r="V52" s="108"/>
      <c r="W52" s="108"/>
      <c r="X52" s="109"/>
      <c r="Y52" s="9"/>
      <c r="Z52" s="17"/>
      <c r="AA52" s="18"/>
      <c r="AB52" s="8"/>
      <c r="AC52" s="6"/>
      <c r="AD52" s="10"/>
      <c r="AE52" s="18"/>
      <c r="AF52" s="18"/>
      <c r="AG52" s="19"/>
    </row>
    <row r="53" spans="3:33" ht="10.5" customHeight="1">
      <c r="C53" s="60"/>
      <c r="D53" s="66"/>
      <c r="E53" s="101"/>
      <c r="F53" s="79"/>
      <c r="G53" s="79"/>
      <c r="H53" s="80"/>
      <c r="I53" s="26">
        <v>21</v>
      </c>
      <c r="J53" s="27" t="str">
        <f>IF(I53="","","-")</f>
        <v>-</v>
      </c>
      <c r="K53" s="32">
        <v>1</v>
      </c>
      <c r="L53" s="104"/>
      <c r="M53" s="26">
        <v>19</v>
      </c>
      <c r="N53" s="27" t="str">
        <f t="shared" si="12"/>
        <v>-</v>
      </c>
      <c r="O53" s="28">
        <v>21</v>
      </c>
      <c r="P53" s="104"/>
      <c r="Q53" s="26"/>
      <c r="R53" s="27">
        <f t="shared" si="13"/>
      </c>
      <c r="S53" s="28"/>
      <c r="T53" s="84"/>
      <c r="U53" s="89"/>
      <c r="V53" s="90"/>
      <c r="W53" s="90"/>
      <c r="X53" s="91"/>
      <c r="Y53" s="9"/>
      <c r="Z53" s="17">
        <f>COUNTIF(E52:T54,"○")</f>
        <v>1</v>
      </c>
      <c r="AA53" s="18">
        <f>COUNTIF(E52:T54,"×")</f>
        <v>1</v>
      </c>
      <c r="AB53" s="11">
        <f>(IF((E52&gt;G52),1,0))+(IF((E53&gt;G53),1,0))+(IF((E54&gt;G54),1,0))+(IF((I52&gt;K52),1,0))+(IF((I53&gt;K53),1,0))+(IF((I54&gt;K54),1,0))+(IF((M52&gt;O52),1,0))+(IF((M53&gt;O53),1,0))+(IF((M54&gt;O54),1,0))+(IF((Q52&gt;S52),1,0))+(IF((Q53&gt;S53),1,0))+(IF((Q54&gt;S54),1,0))</f>
        <v>2</v>
      </c>
      <c r="AC53" s="12">
        <f>(IF((E52&lt;G52),1,0))+(IF((E53&lt;G53),1,0))+(IF((E54&lt;G54),1,0))+(IF((I52&lt;K52),1,0))+(IF((I53&lt;K53),1,0))+(IF((I54&lt;K54),1,0))+(IF((M52&lt;O52),1,0))+(IF((M53&lt;O53),1,0))+(IF((M54&lt;O54),1,0))+(IF((Q52&lt;S52),1,0))+(IF((Q53&lt;S53),1,0))+(IF((Q54&lt;S54),1,0))</f>
        <v>2</v>
      </c>
      <c r="AD53" s="13">
        <f>AB53-AC53</f>
        <v>0</v>
      </c>
      <c r="AE53" s="18">
        <f>SUM(E52:E54,I52:I54,M52:M54,Q52:Q54)</f>
        <v>76</v>
      </c>
      <c r="AF53" s="18">
        <f>SUM(G52:G54,K52:K54,O52:O54,S52:S54)</f>
        <v>50</v>
      </c>
      <c r="AG53" s="19">
        <f>AE53-AF53</f>
        <v>26</v>
      </c>
    </row>
    <row r="54" spans="3:33" ht="10.5" customHeight="1">
      <c r="C54" s="60"/>
      <c r="D54" s="65"/>
      <c r="E54" s="102"/>
      <c r="F54" s="82"/>
      <c r="G54" s="82"/>
      <c r="H54" s="83"/>
      <c r="I54" s="33"/>
      <c r="J54" s="27">
        <f>IF(I54="","","-")</f>
      </c>
      <c r="K54" s="34"/>
      <c r="L54" s="105"/>
      <c r="M54" s="33"/>
      <c r="N54" s="35">
        <f t="shared" si="12"/>
      </c>
      <c r="O54" s="34"/>
      <c r="P54" s="104"/>
      <c r="Q54" s="33"/>
      <c r="R54" s="35">
        <f t="shared" si="13"/>
      </c>
      <c r="S54" s="34"/>
      <c r="T54" s="84"/>
      <c r="U54" s="14">
        <f>Z53</f>
        <v>1</v>
      </c>
      <c r="V54" s="15" t="s">
        <v>9</v>
      </c>
      <c r="W54" s="15">
        <f>AA53</f>
        <v>1</v>
      </c>
      <c r="X54" s="16" t="s">
        <v>6</v>
      </c>
      <c r="Y54" s="9"/>
      <c r="Z54" s="17"/>
      <c r="AA54" s="18"/>
      <c r="AB54" s="17"/>
      <c r="AC54" s="18"/>
      <c r="AD54" s="19"/>
      <c r="AE54" s="18"/>
      <c r="AF54" s="18"/>
      <c r="AG54" s="19"/>
    </row>
    <row r="55" spans="3:33" ht="10.5" customHeight="1">
      <c r="C55" s="64" t="s">
        <v>42</v>
      </c>
      <c r="D55" s="61" t="s">
        <v>20</v>
      </c>
      <c r="E55" s="36">
        <f>IF(K52="","",K52)</f>
        <v>7</v>
      </c>
      <c r="F55" s="27" t="str">
        <f aca="true" t="shared" si="14" ref="F55:F63">IF(E55="","","-")</f>
        <v>-</v>
      </c>
      <c r="G55" s="1">
        <f>IF(I52="","",I52)</f>
        <v>21</v>
      </c>
      <c r="H55" s="72" t="str">
        <f>IF(L52="","",IF(L52="○","×",IF(L52="×","○")))</f>
        <v>×</v>
      </c>
      <c r="I55" s="75"/>
      <c r="J55" s="76"/>
      <c r="K55" s="76"/>
      <c r="L55" s="77"/>
      <c r="M55" s="26">
        <v>6</v>
      </c>
      <c r="N55" s="27" t="str">
        <f t="shared" si="12"/>
        <v>-</v>
      </c>
      <c r="O55" s="28">
        <v>21</v>
      </c>
      <c r="P55" s="110" t="str">
        <f>IF(M55&lt;&gt;"",IF(M55&gt;O55,IF(M56&gt;O56,"○",IF(M57&gt;O57,"○","×")),IF(M56&gt;O56,IF(M57&gt;O57,"○","×"),"×")),"")</f>
        <v>×</v>
      </c>
      <c r="Q55" s="26"/>
      <c r="R55" s="27">
        <f t="shared" si="13"/>
      </c>
      <c r="S55" s="28"/>
      <c r="T55" s="111">
        <f>IF(Q55&lt;&gt;"",IF(Q55&gt;S55,IF(Q56&gt;S56,"○",IF(Q57&gt;S57,"○","×")),IF(Q56&gt;S56,IF(Q57&gt;S57,"○","×"),"×")),"")</f>
      </c>
      <c r="U55" s="86"/>
      <c r="V55" s="87"/>
      <c r="W55" s="87"/>
      <c r="X55" s="88"/>
      <c r="Y55" s="9"/>
      <c r="Z55" s="8"/>
      <c r="AA55" s="6"/>
      <c r="AB55" s="8"/>
      <c r="AC55" s="6"/>
      <c r="AD55" s="10"/>
      <c r="AE55" s="6"/>
      <c r="AF55" s="6"/>
      <c r="AG55" s="10"/>
    </row>
    <row r="56" spans="3:33" ht="10.5" customHeight="1">
      <c r="C56" s="60"/>
      <c r="D56" s="59"/>
      <c r="E56" s="36">
        <f>IF(K53="","",K53)</f>
        <v>1</v>
      </c>
      <c r="F56" s="27" t="str">
        <f t="shared" si="14"/>
        <v>-</v>
      </c>
      <c r="G56" s="1">
        <f>IF(I53="","",I53)</f>
        <v>21</v>
      </c>
      <c r="H56" s="73" t="str">
        <f>IF(J53="","",J53)</f>
        <v>-</v>
      </c>
      <c r="I56" s="78"/>
      <c r="J56" s="79"/>
      <c r="K56" s="79"/>
      <c r="L56" s="80"/>
      <c r="M56" s="26">
        <v>2</v>
      </c>
      <c r="N56" s="27" t="str">
        <f t="shared" si="12"/>
        <v>-</v>
      </c>
      <c r="O56" s="28">
        <v>21</v>
      </c>
      <c r="P56" s="104"/>
      <c r="Q56" s="26"/>
      <c r="R56" s="27">
        <f t="shared" si="13"/>
      </c>
      <c r="S56" s="28"/>
      <c r="T56" s="84"/>
      <c r="U56" s="89"/>
      <c r="V56" s="90"/>
      <c r="W56" s="90"/>
      <c r="X56" s="91"/>
      <c r="Y56" s="9"/>
      <c r="Z56" s="17">
        <f>COUNTIF(E55:T57,"○")</f>
        <v>0</v>
      </c>
      <c r="AA56" s="18">
        <f>COUNTIF(E55:T57,"×")</f>
        <v>2</v>
      </c>
      <c r="AB56" s="11">
        <f>(IF((E55&gt;G55),1,0))+(IF((E56&gt;G56),1,0))+(IF((E57&gt;G57),1,0))+(IF((I55&gt;K55),1,0))+(IF((I56&gt;K56),1,0))+(IF((I57&gt;K57),1,0))+(IF((M55&gt;O55),1,0))+(IF((M56&gt;O56),1,0))+(IF((M57&gt;O57),1,0))+(IF((Q55&gt;S55),1,0))+(IF((Q56&gt;S56),1,0))+(IF((Q57&gt;S57),1,0))</f>
        <v>0</v>
      </c>
      <c r="AC56" s="12">
        <f>(IF((E55&lt;G55),1,0))+(IF((E56&lt;G56),1,0))+(IF((E57&lt;G57),1,0))+(IF((I55&lt;K55),1,0))+(IF((I56&lt;K56),1,0))+(IF((I57&lt;K57),1,0))+(IF((M55&lt;O55),1,0))+(IF((M56&lt;O56),1,0))+(IF((M57&lt;O57),1,0))+(IF((Q55&lt;S55),1,0))+(IF((Q56&lt;S56),1,0))+(IF((Q57&lt;S57),1,0))</f>
        <v>4</v>
      </c>
      <c r="AD56" s="13">
        <f>AB56-AC56</f>
        <v>-4</v>
      </c>
      <c r="AE56" s="18">
        <f>SUM(E55:E57,I55:I57,M55:M57,Q55:Q57)</f>
        <v>16</v>
      </c>
      <c r="AF56" s="18">
        <f>SUM(G55:G57,K55:K57,O55:O57,S55:S57)</f>
        <v>84</v>
      </c>
      <c r="AG56" s="19">
        <f>AE56-AF56</f>
        <v>-68</v>
      </c>
    </row>
    <row r="57" spans="3:33" ht="10.5" customHeight="1">
      <c r="C57" s="63"/>
      <c r="D57" s="62"/>
      <c r="E57" s="37">
        <f>IF(K54="","",K54)</f>
      </c>
      <c r="F57" s="27">
        <f t="shared" si="14"/>
      </c>
      <c r="G57" s="38">
        <f>IF(I54="","",I54)</f>
      </c>
      <c r="H57" s="74">
        <f>IF(J54="","",J54)</f>
      </c>
      <c r="I57" s="81"/>
      <c r="J57" s="82"/>
      <c r="K57" s="82"/>
      <c r="L57" s="83"/>
      <c r="M57" s="33"/>
      <c r="N57" s="27">
        <f t="shared" si="12"/>
      </c>
      <c r="O57" s="34"/>
      <c r="P57" s="105"/>
      <c r="Q57" s="33"/>
      <c r="R57" s="35">
        <f t="shared" si="13"/>
      </c>
      <c r="S57" s="34"/>
      <c r="T57" s="85"/>
      <c r="U57" s="14">
        <f>Z56</f>
        <v>0</v>
      </c>
      <c r="V57" s="15" t="s">
        <v>9</v>
      </c>
      <c r="W57" s="15">
        <f>AA56</f>
        <v>2</v>
      </c>
      <c r="X57" s="16" t="s">
        <v>6</v>
      </c>
      <c r="Y57" s="9"/>
      <c r="Z57" s="20"/>
      <c r="AA57" s="21"/>
      <c r="AB57" s="20"/>
      <c r="AC57" s="21"/>
      <c r="AD57" s="22"/>
      <c r="AE57" s="21"/>
      <c r="AF57" s="21"/>
      <c r="AG57" s="22"/>
    </row>
    <row r="58" spans="3:33" ht="10.5" customHeight="1">
      <c r="C58" s="64" t="s">
        <v>43</v>
      </c>
      <c r="D58" s="61" t="s">
        <v>44</v>
      </c>
      <c r="E58" s="36">
        <f>IF(O52="","",O52)</f>
        <v>21</v>
      </c>
      <c r="F58" s="39" t="str">
        <f t="shared" si="14"/>
        <v>-</v>
      </c>
      <c r="G58" s="1">
        <f>IF(M52="","",M52)</f>
        <v>15</v>
      </c>
      <c r="H58" s="72" t="str">
        <f>IF(P52="","",IF(P52="○","×",IF(P52="×","○")))</f>
        <v>○</v>
      </c>
      <c r="I58" s="40">
        <f>IF(O55="","",O55)</f>
        <v>21</v>
      </c>
      <c r="J58" s="27" t="str">
        <f aca="true" t="shared" si="15" ref="J58:J63">IF(I58="","","-")</f>
        <v>-</v>
      </c>
      <c r="K58" s="1">
        <f>IF(M55="","",M55)</f>
        <v>6</v>
      </c>
      <c r="L58" s="72" t="str">
        <f>IF(P55="","",IF(P55="○","×",IF(P55="×","○")))</f>
        <v>○</v>
      </c>
      <c r="M58" s="75"/>
      <c r="N58" s="76"/>
      <c r="O58" s="76"/>
      <c r="P58" s="77"/>
      <c r="Q58" s="26"/>
      <c r="R58" s="27">
        <f t="shared" si="13"/>
      </c>
      <c r="S58" s="28"/>
      <c r="T58" s="84">
        <f>IF(Q58&lt;&gt;"",IF(Q58&gt;S58,IF(Q59&gt;S59,"○",IF(Q60&gt;S60,"○","×")),IF(Q59&gt;S59,IF(Q60&gt;S60,"○","×"),"×")),"")</f>
      </c>
      <c r="U58" s="86"/>
      <c r="V58" s="87"/>
      <c r="W58" s="87"/>
      <c r="X58" s="88"/>
      <c r="Y58" s="9"/>
      <c r="Z58" s="17"/>
      <c r="AA58" s="18"/>
      <c r="AB58" s="17"/>
      <c r="AC58" s="18"/>
      <c r="AD58" s="19"/>
      <c r="AE58" s="18"/>
      <c r="AF58" s="18"/>
      <c r="AG58" s="19"/>
    </row>
    <row r="59" spans="3:33" ht="10.5" customHeight="1">
      <c r="C59" s="60"/>
      <c r="D59" s="59"/>
      <c r="E59" s="36">
        <f>IF(O53="","",O53)</f>
        <v>21</v>
      </c>
      <c r="F59" s="27" t="str">
        <f t="shared" si="14"/>
        <v>-</v>
      </c>
      <c r="G59" s="1">
        <f>IF(M53="","",M53)</f>
        <v>19</v>
      </c>
      <c r="H59" s="73">
        <f>IF(J56="","",J56)</f>
      </c>
      <c r="I59" s="40">
        <f>IF(O56="","",O56)</f>
        <v>21</v>
      </c>
      <c r="J59" s="27" t="str">
        <f t="shared" si="15"/>
        <v>-</v>
      </c>
      <c r="K59" s="1">
        <f>IF(M56="","",M56)</f>
        <v>2</v>
      </c>
      <c r="L59" s="73" t="str">
        <f>IF(N56="","",N56)</f>
        <v>-</v>
      </c>
      <c r="M59" s="78"/>
      <c r="N59" s="79"/>
      <c r="O59" s="79"/>
      <c r="P59" s="80"/>
      <c r="Q59" s="26"/>
      <c r="R59" s="27">
        <f t="shared" si="13"/>
      </c>
      <c r="S59" s="28"/>
      <c r="T59" s="84"/>
      <c r="U59" s="89"/>
      <c r="V59" s="90"/>
      <c r="W59" s="90"/>
      <c r="X59" s="91"/>
      <c r="Y59" s="9"/>
      <c r="Z59" s="17">
        <f>COUNTIF(E58:T60,"○")</f>
        <v>2</v>
      </c>
      <c r="AA59" s="18">
        <f>COUNTIF(E58:T60,"×")</f>
        <v>0</v>
      </c>
      <c r="AB59" s="11">
        <f>(IF((E58&gt;G58),1,0))+(IF((E59&gt;G59),1,0))+(IF((E60&gt;G60),1,0))+(IF((I58&gt;K58),1,0))+(IF((I59&gt;K59),1,0))+(IF((I60&gt;K60),1,0))+(IF((M58&gt;O58),1,0))+(IF((M59&gt;O59),1,0))+(IF((M60&gt;O60),1,0))+(IF((Q58&gt;S58),1,0))+(IF((Q59&gt;S59),1,0))+(IF((Q60&gt;S60),1,0))</f>
        <v>4</v>
      </c>
      <c r="AC59" s="12">
        <f>(IF((E58&lt;G58),1,0))+(IF((E59&lt;G59),1,0))+(IF((E60&lt;G60),1,0))+(IF((I58&lt;K58),1,0))+(IF((I59&lt;K59),1,0))+(IF((I60&lt;K60),1,0))+(IF((M58&lt;O58),1,0))+(IF((M59&lt;O59),1,0))+(IF((M60&lt;O60),1,0))+(IF((Q58&lt;S58),1,0))+(IF((Q59&lt;S59),1,0))+(IF((Q60&lt;S60),1,0))</f>
        <v>0</v>
      </c>
      <c r="AD59" s="13">
        <f>AB59-AC59</f>
        <v>4</v>
      </c>
      <c r="AE59" s="18">
        <f>SUM(E58:E60,I58:I60,M58:M60,Q58:Q60)</f>
        <v>84</v>
      </c>
      <c r="AF59" s="18">
        <f>SUM(G58:G60,K58:K60,O58:O60,S58:S60)</f>
        <v>42</v>
      </c>
      <c r="AG59" s="19">
        <f>AE59-AF59</f>
        <v>42</v>
      </c>
    </row>
    <row r="60" spans="3:33" ht="10.5" customHeight="1">
      <c r="C60" s="63"/>
      <c r="D60" s="62"/>
      <c r="E60" s="37">
        <f>IF(O54="","",O54)</f>
      </c>
      <c r="F60" s="35">
        <f t="shared" si="14"/>
      </c>
      <c r="G60" s="38">
        <f>IF(M54="","",M54)</f>
      </c>
      <c r="H60" s="74">
        <f>IF(J57="","",J57)</f>
      </c>
      <c r="I60" s="41">
        <f>IF(O57="","",O57)</f>
      </c>
      <c r="J60" s="27">
        <f t="shared" si="15"/>
      </c>
      <c r="K60" s="38">
        <f>IF(M57="","",M57)</f>
      </c>
      <c r="L60" s="74">
        <f>IF(N57="","",N57)</f>
      </c>
      <c r="M60" s="81"/>
      <c r="N60" s="82"/>
      <c r="O60" s="82"/>
      <c r="P60" s="83"/>
      <c r="Q60" s="33"/>
      <c r="R60" s="27">
        <f t="shared" si="13"/>
      </c>
      <c r="S60" s="34"/>
      <c r="T60" s="85"/>
      <c r="U60" s="14">
        <f>Z59</f>
        <v>2</v>
      </c>
      <c r="V60" s="15" t="s">
        <v>9</v>
      </c>
      <c r="W60" s="15">
        <f>AA59</f>
        <v>0</v>
      </c>
      <c r="X60" s="16" t="s">
        <v>6</v>
      </c>
      <c r="Y60" s="9"/>
      <c r="Z60" s="17"/>
      <c r="AA60" s="18"/>
      <c r="AB60" s="17"/>
      <c r="AC60" s="18"/>
      <c r="AD60" s="19"/>
      <c r="AE60" s="18"/>
      <c r="AF60" s="18"/>
      <c r="AG60" s="19"/>
    </row>
    <row r="61" spans="3:33" ht="10.5" customHeight="1">
      <c r="C61" s="60"/>
      <c r="D61" s="61"/>
      <c r="E61" s="36">
        <f>IF(S52="","",S52)</f>
      </c>
      <c r="F61" s="27">
        <f t="shared" si="14"/>
      </c>
      <c r="G61" s="1">
        <f>IF(Q52="","",Q52)</f>
      </c>
      <c r="H61" s="72">
        <f>IF(T52="","",IF(T52="○","×",IF(T52="×","○")))</f>
      </c>
      <c r="I61" s="40">
        <f>IF(S55="","",S55)</f>
      </c>
      <c r="J61" s="39">
        <f t="shared" si="15"/>
      </c>
      <c r="K61" s="1">
        <f>IF(Q55="","",Q55)</f>
      </c>
      <c r="L61" s="72">
        <f>IF(T55="","",IF(T55="○","×",IF(T55="×","○")))</f>
      </c>
      <c r="M61" s="42">
        <f>IF(S58="","",S58)</f>
      </c>
      <c r="N61" s="27">
        <f>IF(M61="","","-")</f>
      </c>
      <c r="O61" s="5">
        <f>IF(Q58="","",Q58)</f>
      </c>
      <c r="P61" s="72">
        <f>IF(T58="","",IF(T58="○","×",IF(T58="×","○")))</f>
      </c>
      <c r="Q61" s="75"/>
      <c r="R61" s="76"/>
      <c r="S61" s="76"/>
      <c r="T61" s="93"/>
      <c r="U61" s="86"/>
      <c r="V61" s="87"/>
      <c r="W61" s="87"/>
      <c r="X61" s="88"/>
      <c r="Y61" s="9"/>
      <c r="Z61" s="8"/>
      <c r="AA61" s="6"/>
      <c r="AB61" s="8"/>
      <c r="AC61" s="6"/>
      <c r="AD61" s="10"/>
      <c r="AE61" s="6"/>
      <c r="AF61" s="6"/>
      <c r="AG61" s="10"/>
    </row>
    <row r="62" spans="3:33" ht="10.5" customHeight="1">
      <c r="C62" s="60"/>
      <c r="D62" s="59"/>
      <c r="E62" s="36">
        <f>IF(S53="","",S53)</f>
      </c>
      <c r="F62" s="27">
        <f t="shared" si="14"/>
      </c>
      <c r="G62" s="1">
        <f>IF(Q53="","",Q53)</f>
      </c>
      <c r="H62" s="73" t="str">
        <f>IF(J59="","",J59)</f>
        <v>-</v>
      </c>
      <c r="I62" s="40">
        <f>IF(S56="","",S56)</f>
      </c>
      <c r="J62" s="27">
        <f t="shared" si="15"/>
      </c>
      <c r="K62" s="1">
        <f>IF(Q56="","",Q56)</f>
      </c>
      <c r="L62" s="73">
        <f>IF(N59="","",N59)</f>
      </c>
      <c r="M62" s="40">
        <f>IF(S59="","",S59)</f>
      </c>
      <c r="N62" s="27">
        <f>IF(M62="","","-")</f>
      </c>
      <c r="O62" s="1">
        <f>IF(Q59="","",Q59)</f>
      </c>
      <c r="P62" s="73">
        <f>IF(R59="","",R59)</f>
      </c>
      <c r="Q62" s="78"/>
      <c r="R62" s="79"/>
      <c r="S62" s="79"/>
      <c r="T62" s="94"/>
      <c r="U62" s="89"/>
      <c r="V62" s="90"/>
      <c r="W62" s="90"/>
      <c r="X62" s="91"/>
      <c r="Y62" s="9"/>
      <c r="Z62" s="17">
        <f>COUNTIF(E61:T63,"○")</f>
        <v>0</v>
      </c>
      <c r="AA62" s="18">
        <f>COUNTIF(E61:T63,"×")</f>
        <v>0</v>
      </c>
      <c r="AB62" s="11">
        <f>(IF((E61&gt;G61),1,0))+(IF((E62&gt;G62),1,0))+(IF((E63&gt;G63),1,0))+(IF((I61&gt;K61),1,0))+(IF((I62&gt;K62),1,0))+(IF((I63&gt;K63),1,0))+(IF((M61&gt;O61),1,0))+(IF((M62&gt;O62),1,0))+(IF((M63&gt;O63),1,0))+(IF((Q61&gt;S61),1,0))+(IF((Q62&gt;S62),1,0))+(IF((Q63&gt;S63),1,0))</f>
        <v>0</v>
      </c>
      <c r="AC62" s="12">
        <f>(IF((E61&lt;G61),1,0))+(IF((E62&lt;G62),1,0))+(IF((E63&lt;G63),1,0))+(IF((I61&lt;K61),1,0))+(IF((I62&lt;K62),1,0))+(IF((I63&lt;K63),1,0))+(IF((M61&lt;O61),1,0))+(IF((M62&lt;O62),1,0))+(IF((M63&lt;O63),1,0))+(IF((Q61&lt;S61),1,0))+(IF((Q62&lt;S62),1,0))+(IF((Q63&lt;S63),1,0))</f>
        <v>0</v>
      </c>
      <c r="AD62" s="13">
        <f>AB62-AC62</f>
        <v>0</v>
      </c>
      <c r="AE62" s="18">
        <f>SUM(E61:E63,I61:I63,M61:M63,Q61:Q63)</f>
        <v>0</v>
      </c>
      <c r="AF62" s="18">
        <f>SUM(G61:G63,K61:K63,O61:O63,S61:S63)</f>
        <v>0</v>
      </c>
      <c r="AG62" s="19">
        <f>AE62-AF62</f>
        <v>0</v>
      </c>
    </row>
    <row r="63" spans="3:33" ht="10.5" customHeight="1" thickBot="1">
      <c r="C63" s="58"/>
      <c r="D63" s="57"/>
      <c r="E63" s="43">
        <f>IF(S54="","",S54)</f>
      </c>
      <c r="F63" s="44">
        <f t="shared" si="14"/>
      </c>
      <c r="G63" s="2">
        <f>IF(Q54="","",Q54)</f>
      </c>
      <c r="H63" s="92">
        <f>IF(J60="","",J60)</f>
      </c>
      <c r="I63" s="45">
        <f>IF(S57="","",S57)</f>
      </c>
      <c r="J63" s="44">
        <f t="shared" si="15"/>
      </c>
      <c r="K63" s="2">
        <f>IF(Q57="","",Q57)</f>
      </c>
      <c r="L63" s="92">
        <f>IF(N60="","",N60)</f>
      </c>
      <c r="M63" s="45">
        <f>IF(S60="","",S60)</f>
      </c>
      <c r="N63" s="44">
        <f>IF(M63="","","-")</f>
      </c>
      <c r="O63" s="2">
        <f>IF(Q60="","",Q60)</f>
      </c>
      <c r="P63" s="92">
        <f>IF(R60="","",R60)</f>
      </c>
      <c r="Q63" s="95"/>
      <c r="R63" s="96"/>
      <c r="S63" s="96"/>
      <c r="T63" s="97"/>
      <c r="U63" s="23">
        <f>Z62</f>
        <v>0</v>
      </c>
      <c r="V63" s="24" t="s">
        <v>9</v>
      </c>
      <c r="W63" s="24">
        <f>AA62</f>
        <v>0</v>
      </c>
      <c r="X63" s="25" t="s">
        <v>6</v>
      </c>
      <c r="Y63" s="9"/>
      <c r="Z63" s="20"/>
      <c r="AA63" s="21"/>
      <c r="AB63" s="20"/>
      <c r="AC63" s="21"/>
      <c r="AD63" s="22"/>
      <c r="AE63" s="21"/>
      <c r="AF63" s="21"/>
      <c r="AG63" s="22"/>
    </row>
    <row r="64" spans="3:33" ht="6" customHeight="1" thickBot="1">
      <c r="C64" s="69"/>
      <c r="D64" s="65"/>
      <c r="E64" s="1"/>
      <c r="F64" s="27"/>
      <c r="G64" s="1"/>
      <c r="H64" s="1"/>
      <c r="I64" s="1"/>
      <c r="J64" s="27"/>
      <c r="K64" s="1"/>
      <c r="L64" s="1"/>
      <c r="M64" s="1"/>
      <c r="N64" s="27"/>
      <c r="O64" s="1"/>
      <c r="P64" s="1"/>
      <c r="Q64" s="1"/>
      <c r="R64" s="1"/>
      <c r="S64" s="1"/>
      <c r="T64" s="1"/>
      <c r="U64" s="15"/>
      <c r="V64" s="15"/>
      <c r="W64" s="15"/>
      <c r="X64" s="15"/>
      <c r="Y64" s="9"/>
      <c r="Z64" s="18"/>
      <c r="AA64" s="18"/>
      <c r="AB64" s="18"/>
      <c r="AC64" s="18"/>
      <c r="AD64" s="18"/>
      <c r="AE64" s="18"/>
      <c r="AF64" s="18"/>
      <c r="AG64" s="18"/>
    </row>
    <row r="65" spans="3:33" ht="10.5" customHeight="1">
      <c r="C65" s="123" t="s">
        <v>16</v>
      </c>
      <c r="D65" s="124"/>
      <c r="E65" s="127" t="str">
        <f>IF(C67="","",C67)</f>
        <v>小池　巨起</v>
      </c>
      <c r="F65" s="128"/>
      <c r="G65" s="128"/>
      <c r="H65" s="129"/>
      <c r="I65" s="130" t="str">
        <f>IF(C70="","",C70)</f>
        <v>高橋　光</v>
      </c>
      <c r="J65" s="128"/>
      <c r="K65" s="128"/>
      <c r="L65" s="129"/>
      <c r="M65" s="130" t="str">
        <f>IF(C73="","",C73)</f>
        <v>山縣　朋弥</v>
      </c>
      <c r="N65" s="128"/>
      <c r="O65" s="128"/>
      <c r="P65" s="129"/>
      <c r="Q65" s="130">
        <f>IF(C76="","",C76)</f>
      </c>
      <c r="R65" s="128"/>
      <c r="S65" s="128"/>
      <c r="T65" s="131"/>
      <c r="U65" s="132" t="s">
        <v>0</v>
      </c>
      <c r="V65" s="133"/>
      <c r="W65" s="133"/>
      <c r="X65" s="134"/>
      <c r="Y65" s="9"/>
      <c r="Z65" s="112" t="s">
        <v>2</v>
      </c>
      <c r="AA65" s="113"/>
      <c r="AB65" s="112" t="s">
        <v>3</v>
      </c>
      <c r="AC65" s="114"/>
      <c r="AD65" s="113"/>
      <c r="AE65" s="112" t="s">
        <v>4</v>
      </c>
      <c r="AF65" s="114"/>
      <c r="AG65" s="113"/>
    </row>
    <row r="66" spans="3:33" ht="10.5" customHeight="1" thickBot="1">
      <c r="C66" s="125"/>
      <c r="D66" s="126"/>
      <c r="E66" s="115">
        <f>IF(C68="","",C68)</f>
      </c>
      <c r="F66" s="116"/>
      <c r="G66" s="116"/>
      <c r="H66" s="117"/>
      <c r="I66" s="118">
        <f>IF(C71="","",C71)</f>
      </c>
      <c r="J66" s="116"/>
      <c r="K66" s="116"/>
      <c r="L66" s="117"/>
      <c r="M66" s="118">
        <f>IF(C74="","",C74)</f>
      </c>
      <c r="N66" s="116"/>
      <c r="O66" s="116"/>
      <c r="P66" s="117"/>
      <c r="Q66" s="118">
        <f>IF(C77="","",C77)</f>
      </c>
      <c r="R66" s="116"/>
      <c r="S66" s="116"/>
      <c r="T66" s="119"/>
      <c r="U66" s="120" t="s">
        <v>1</v>
      </c>
      <c r="V66" s="121"/>
      <c r="W66" s="121"/>
      <c r="X66" s="122"/>
      <c r="Y66" s="9"/>
      <c r="Z66" s="7" t="s">
        <v>5</v>
      </c>
      <c r="AA66" s="3" t="s">
        <v>6</v>
      </c>
      <c r="AB66" s="7" t="s">
        <v>10</v>
      </c>
      <c r="AC66" s="3" t="s">
        <v>7</v>
      </c>
      <c r="AD66" s="4" t="s">
        <v>8</v>
      </c>
      <c r="AE66" s="3" t="s">
        <v>10</v>
      </c>
      <c r="AF66" s="3" t="s">
        <v>7</v>
      </c>
      <c r="AG66" s="4" t="s">
        <v>8</v>
      </c>
    </row>
    <row r="67" spans="3:33" ht="10.5" customHeight="1">
      <c r="C67" s="68" t="s">
        <v>45</v>
      </c>
      <c r="D67" s="67" t="s">
        <v>46</v>
      </c>
      <c r="E67" s="98"/>
      <c r="F67" s="99"/>
      <c r="G67" s="99"/>
      <c r="H67" s="100"/>
      <c r="I67" s="26">
        <v>21</v>
      </c>
      <c r="J67" s="27" t="str">
        <f>IF(I67="","","-")</f>
        <v>-</v>
      </c>
      <c r="K67" s="28">
        <v>12</v>
      </c>
      <c r="L67" s="103" t="str">
        <f>IF(I67&lt;&gt;"",IF(I67&gt;K67,IF(I68&gt;K68,"○",IF(I69&gt;K69,"○","×")),IF(I68&gt;K68,IF(I69&gt;K69,"○","×"),"×")),"")</f>
        <v>○</v>
      </c>
      <c r="M67" s="26">
        <v>23</v>
      </c>
      <c r="N67" s="29" t="str">
        <f aca="true" t="shared" si="16" ref="N67:N72">IF(M67="","","-")</f>
        <v>-</v>
      </c>
      <c r="O67" s="30">
        <v>21</v>
      </c>
      <c r="P67" s="103" t="str">
        <f>IF(M67&lt;&gt;"",IF(M67&gt;O67,IF(M68&gt;O68,"○",IF(M69&gt;O69,"○","×")),IF(M68&gt;O68,IF(M69&gt;O69,"○","×"),"×")),"")</f>
        <v>○</v>
      </c>
      <c r="Q67" s="31"/>
      <c r="R67" s="29">
        <f aca="true" t="shared" si="17" ref="R67:R75">IF(Q67="","","-")</f>
      </c>
      <c r="S67" s="28"/>
      <c r="T67" s="106">
        <f>IF(Q67&lt;&gt;"",IF(Q67&gt;S67,IF(Q68&gt;S68,"○",IF(Q69&gt;S69,"○","×")),IF(Q68&gt;S68,IF(Q69&gt;S69,"○","×"),"×")),"")</f>
      </c>
      <c r="U67" s="107"/>
      <c r="V67" s="108"/>
      <c r="W67" s="108"/>
      <c r="X67" s="109"/>
      <c r="Y67" s="9"/>
      <c r="Z67" s="17"/>
      <c r="AA67" s="18"/>
      <c r="AB67" s="8"/>
      <c r="AC67" s="6"/>
      <c r="AD67" s="10"/>
      <c r="AE67" s="18"/>
      <c r="AF67" s="18"/>
      <c r="AG67" s="19"/>
    </row>
    <row r="68" spans="3:33" ht="10.5" customHeight="1">
      <c r="C68" s="60"/>
      <c r="D68" s="66"/>
      <c r="E68" s="101"/>
      <c r="F68" s="79"/>
      <c r="G68" s="79"/>
      <c r="H68" s="80"/>
      <c r="I68" s="26">
        <v>21</v>
      </c>
      <c r="J68" s="27" t="str">
        <f>IF(I68="","","-")</f>
        <v>-</v>
      </c>
      <c r="K68" s="32">
        <v>7</v>
      </c>
      <c r="L68" s="104"/>
      <c r="M68" s="26">
        <v>21</v>
      </c>
      <c r="N68" s="27" t="str">
        <f t="shared" si="16"/>
        <v>-</v>
      </c>
      <c r="O68" s="28">
        <v>15</v>
      </c>
      <c r="P68" s="104"/>
      <c r="Q68" s="26"/>
      <c r="R68" s="27">
        <f t="shared" si="17"/>
      </c>
      <c r="S68" s="28"/>
      <c r="T68" s="84"/>
      <c r="U68" s="89"/>
      <c r="V68" s="90"/>
      <c r="W68" s="90"/>
      <c r="X68" s="91"/>
      <c r="Y68" s="9"/>
      <c r="Z68" s="17">
        <f>COUNTIF(E67:T69,"○")</f>
        <v>2</v>
      </c>
      <c r="AA68" s="18">
        <f>COUNTIF(E67:T69,"×")</f>
        <v>0</v>
      </c>
      <c r="AB68" s="11">
        <f>(IF((E67&gt;G67),1,0))+(IF((E68&gt;G68),1,0))+(IF((E69&gt;G69),1,0))+(IF((I67&gt;K67),1,0))+(IF((I68&gt;K68),1,0))+(IF((I69&gt;K69),1,0))+(IF((M67&gt;O67),1,0))+(IF((M68&gt;O68),1,0))+(IF((M69&gt;O69),1,0))+(IF((Q67&gt;S67),1,0))+(IF((Q68&gt;S68),1,0))+(IF((Q69&gt;S69),1,0))</f>
        <v>4</v>
      </c>
      <c r="AC68" s="12">
        <f>(IF((E67&lt;G67),1,0))+(IF((E68&lt;G68),1,0))+(IF((E69&lt;G69),1,0))+(IF((I67&lt;K67),1,0))+(IF((I68&lt;K68),1,0))+(IF((I69&lt;K69),1,0))+(IF((M67&lt;O67),1,0))+(IF((M68&lt;O68),1,0))+(IF((M69&lt;O69),1,0))+(IF((Q67&lt;S67),1,0))+(IF((Q68&lt;S68),1,0))+(IF((Q69&lt;S69),1,0))</f>
        <v>0</v>
      </c>
      <c r="AD68" s="13">
        <f>AB68-AC68</f>
        <v>4</v>
      </c>
      <c r="AE68" s="18">
        <f>SUM(E67:E69,I67:I69,M67:M69,Q67:Q69)</f>
        <v>86</v>
      </c>
      <c r="AF68" s="18">
        <f>SUM(G67:G69,K67:K69,O67:O69,S67:S69)</f>
        <v>55</v>
      </c>
      <c r="AG68" s="19">
        <f>AE68-AF68</f>
        <v>31</v>
      </c>
    </row>
    <row r="69" spans="3:33" ht="10.5" customHeight="1">
      <c r="C69" s="60"/>
      <c r="D69" s="65"/>
      <c r="E69" s="102"/>
      <c r="F69" s="82"/>
      <c r="G69" s="82"/>
      <c r="H69" s="83"/>
      <c r="I69" s="33"/>
      <c r="J69" s="27">
        <f>IF(I69="","","-")</f>
      </c>
      <c r="K69" s="34"/>
      <c r="L69" s="105"/>
      <c r="M69" s="33"/>
      <c r="N69" s="35">
        <f t="shared" si="16"/>
      </c>
      <c r="O69" s="34"/>
      <c r="P69" s="104"/>
      <c r="Q69" s="33"/>
      <c r="R69" s="35">
        <f t="shared" si="17"/>
      </c>
      <c r="S69" s="34"/>
      <c r="T69" s="84"/>
      <c r="U69" s="14">
        <f>Z68</f>
        <v>2</v>
      </c>
      <c r="V69" s="15" t="s">
        <v>9</v>
      </c>
      <c r="W69" s="15">
        <f>AA68</f>
        <v>0</v>
      </c>
      <c r="X69" s="16" t="s">
        <v>6</v>
      </c>
      <c r="Y69" s="9"/>
      <c r="Z69" s="17"/>
      <c r="AA69" s="18"/>
      <c r="AB69" s="17"/>
      <c r="AC69" s="18"/>
      <c r="AD69" s="19"/>
      <c r="AE69" s="18"/>
      <c r="AF69" s="18"/>
      <c r="AG69" s="19"/>
    </row>
    <row r="70" spans="3:33" ht="10.5" customHeight="1">
      <c r="C70" s="64" t="s">
        <v>47</v>
      </c>
      <c r="D70" s="61" t="s">
        <v>35</v>
      </c>
      <c r="E70" s="36">
        <f>IF(K67="","",K67)</f>
        <v>12</v>
      </c>
      <c r="F70" s="27" t="str">
        <f aca="true" t="shared" si="18" ref="F70:F78">IF(E70="","","-")</f>
        <v>-</v>
      </c>
      <c r="G70" s="1">
        <f>IF(I67="","",I67)</f>
        <v>21</v>
      </c>
      <c r="H70" s="72" t="str">
        <f>IF(L67="","",IF(L67="○","×",IF(L67="×","○")))</f>
        <v>×</v>
      </c>
      <c r="I70" s="75"/>
      <c r="J70" s="76"/>
      <c r="K70" s="76"/>
      <c r="L70" s="77"/>
      <c r="M70" s="26">
        <v>4</v>
      </c>
      <c r="N70" s="27" t="str">
        <f t="shared" si="16"/>
        <v>-</v>
      </c>
      <c r="O70" s="28">
        <v>21</v>
      </c>
      <c r="P70" s="110" t="str">
        <f>IF(M70&lt;&gt;"",IF(M70&gt;O70,IF(M71&gt;O71,"○",IF(M72&gt;O72,"○","×")),IF(M71&gt;O71,IF(M72&gt;O72,"○","×"),"×")),"")</f>
        <v>×</v>
      </c>
      <c r="Q70" s="26"/>
      <c r="R70" s="27">
        <f t="shared" si="17"/>
      </c>
      <c r="S70" s="28"/>
      <c r="T70" s="111">
        <f>IF(Q70&lt;&gt;"",IF(Q70&gt;S70,IF(Q71&gt;S71,"○",IF(Q72&gt;S72,"○","×")),IF(Q71&gt;S71,IF(Q72&gt;S72,"○","×"),"×")),"")</f>
      </c>
      <c r="U70" s="86"/>
      <c r="V70" s="87"/>
      <c r="W70" s="87"/>
      <c r="X70" s="88"/>
      <c r="Y70" s="9"/>
      <c r="Z70" s="8"/>
      <c r="AA70" s="6"/>
      <c r="AB70" s="8"/>
      <c r="AC70" s="6"/>
      <c r="AD70" s="10"/>
      <c r="AE70" s="6"/>
      <c r="AF70" s="6"/>
      <c r="AG70" s="10"/>
    </row>
    <row r="71" spans="3:33" ht="10.5" customHeight="1">
      <c r="C71" s="60"/>
      <c r="D71" s="59"/>
      <c r="E71" s="36">
        <f>IF(K68="","",K68)</f>
        <v>7</v>
      </c>
      <c r="F71" s="27" t="str">
        <f t="shared" si="18"/>
        <v>-</v>
      </c>
      <c r="G71" s="1">
        <f>IF(I68="","",I68)</f>
        <v>21</v>
      </c>
      <c r="H71" s="73" t="str">
        <f>IF(J68="","",J68)</f>
        <v>-</v>
      </c>
      <c r="I71" s="78"/>
      <c r="J71" s="79"/>
      <c r="K71" s="79"/>
      <c r="L71" s="80"/>
      <c r="M71" s="26">
        <v>7</v>
      </c>
      <c r="N71" s="27" t="str">
        <f t="shared" si="16"/>
        <v>-</v>
      </c>
      <c r="O71" s="28">
        <v>21</v>
      </c>
      <c r="P71" s="104"/>
      <c r="Q71" s="26"/>
      <c r="R71" s="27">
        <f t="shared" si="17"/>
      </c>
      <c r="S71" s="28"/>
      <c r="T71" s="84"/>
      <c r="U71" s="89"/>
      <c r="V71" s="90"/>
      <c r="W71" s="90"/>
      <c r="X71" s="91"/>
      <c r="Y71" s="9"/>
      <c r="Z71" s="17">
        <f>COUNTIF(E70:T72,"○")</f>
        <v>0</v>
      </c>
      <c r="AA71" s="18">
        <f>COUNTIF(E70:T72,"×")</f>
        <v>2</v>
      </c>
      <c r="AB71" s="11">
        <f>(IF((E70&gt;G70),1,0))+(IF((E71&gt;G71),1,0))+(IF((E72&gt;G72),1,0))+(IF((I70&gt;K70),1,0))+(IF((I71&gt;K71),1,0))+(IF((I72&gt;K72),1,0))+(IF((M70&gt;O70),1,0))+(IF((M71&gt;O71),1,0))+(IF((M72&gt;O72),1,0))+(IF((Q70&gt;S70),1,0))+(IF((Q71&gt;S71),1,0))+(IF((Q72&gt;S72),1,0))</f>
        <v>0</v>
      </c>
      <c r="AC71" s="12">
        <f>(IF((E70&lt;G70),1,0))+(IF((E71&lt;G71),1,0))+(IF((E72&lt;G72),1,0))+(IF((I70&lt;K70),1,0))+(IF((I71&lt;K71),1,0))+(IF((I72&lt;K72),1,0))+(IF((M70&lt;O70),1,0))+(IF((M71&lt;O71),1,0))+(IF((M72&lt;O72),1,0))+(IF((Q70&lt;S70),1,0))+(IF((Q71&lt;S71),1,0))+(IF((Q72&lt;S72),1,0))</f>
        <v>4</v>
      </c>
      <c r="AD71" s="13">
        <f>AB71-AC71</f>
        <v>-4</v>
      </c>
      <c r="AE71" s="18">
        <f>SUM(E70:E72,I70:I72,M70:M72,Q70:Q72)</f>
        <v>30</v>
      </c>
      <c r="AF71" s="18">
        <f>SUM(G70:G72,K70:K72,O70:O72,S70:S72)</f>
        <v>84</v>
      </c>
      <c r="AG71" s="19">
        <f>AE71-AF71</f>
        <v>-54</v>
      </c>
    </row>
    <row r="72" spans="3:33" ht="10.5" customHeight="1">
      <c r="C72" s="63"/>
      <c r="D72" s="62"/>
      <c r="E72" s="37">
        <f>IF(K69="","",K69)</f>
      </c>
      <c r="F72" s="27">
        <f t="shared" si="18"/>
      </c>
      <c r="G72" s="38">
        <f>IF(I69="","",I69)</f>
      </c>
      <c r="H72" s="74">
        <f>IF(J69="","",J69)</f>
      </c>
      <c r="I72" s="81"/>
      <c r="J72" s="82"/>
      <c r="K72" s="82"/>
      <c r="L72" s="83"/>
      <c r="M72" s="33"/>
      <c r="N72" s="27">
        <f t="shared" si="16"/>
      </c>
      <c r="O72" s="34"/>
      <c r="P72" s="105"/>
      <c r="Q72" s="33"/>
      <c r="R72" s="35">
        <f t="shared" si="17"/>
      </c>
      <c r="S72" s="34"/>
      <c r="T72" s="85"/>
      <c r="U72" s="14">
        <f>Z71</f>
        <v>0</v>
      </c>
      <c r="V72" s="15" t="s">
        <v>9</v>
      </c>
      <c r="W72" s="15">
        <f>AA71</f>
        <v>2</v>
      </c>
      <c r="X72" s="16" t="s">
        <v>6</v>
      </c>
      <c r="Y72" s="9"/>
      <c r="Z72" s="20"/>
      <c r="AA72" s="21"/>
      <c r="AB72" s="20"/>
      <c r="AC72" s="21"/>
      <c r="AD72" s="22"/>
      <c r="AE72" s="21"/>
      <c r="AF72" s="21"/>
      <c r="AG72" s="22"/>
    </row>
    <row r="73" spans="3:33" ht="10.5" customHeight="1">
      <c r="C73" s="64" t="s">
        <v>48</v>
      </c>
      <c r="D73" s="61" t="s">
        <v>39</v>
      </c>
      <c r="E73" s="36">
        <f>IF(O67="","",O67)</f>
        <v>21</v>
      </c>
      <c r="F73" s="39" t="str">
        <f t="shared" si="18"/>
        <v>-</v>
      </c>
      <c r="G73" s="1">
        <f>IF(M67="","",M67)</f>
        <v>23</v>
      </c>
      <c r="H73" s="72" t="str">
        <f>IF(P67="","",IF(P67="○","×",IF(P67="×","○")))</f>
        <v>×</v>
      </c>
      <c r="I73" s="40">
        <f>IF(O70="","",O70)</f>
        <v>21</v>
      </c>
      <c r="J73" s="27" t="str">
        <f aca="true" t="shared" si="19" ref="J73:J78">IF(I73="","","-")</f>
        <v>-</v>
      </c>
      <c r="K73" s="1">
        <f>IF(M70="","",M70)</f>
        <v>4</v>
      </c>
      <c r="L73" s="72" t="str">
        <f>IF(P70="","",IF(P70="○","×",IF(P70="×","○")))</f>
        <v>○</v>
      </c>
      <c r="M73" s="75"/>
      <c r="N73" s="76"/>
      <c r="O73" s="76"/>
      <c r="P73" s="77"/>
      <c r="Q73" s="26"/>
      <c r="R73" s="27">
        <f t="shared" si="17"/>
      </c>
      <c r="S73" s="28"/>
      <c r="T73" s="84">
        <f>IF(Q73&lt;&gt;"",IF(Q73&gt;S73,IF(Q74&gt;S74,"○",IF(Q75&gt;S75,"○","×")),IF(Q74&gt;S74,IF(Q75&gt;S75,"○","×"),"×")),"")</f>
      </c>
      <c r="U73" s="86"/>
      <c r="V73" s="87"/>
      <c r="W73" s="87"/>
      <c r="X73" s="88"/>
      <c r="Y73" s="9"/>
      <c r="Z73" s="17"/>
      <c r="AA73" s="18"/>
      <c r="AB73" s="17"/>
      <c r="AC73" s="18"/>
      <c r="AD73" s="19"/>
      <c r="AE73" s="18"/>
      <c r="AF73" s="18"/>
      <c r="AG73" s="19"/>
    </row>
    <row r="74" spans="3:33" ht="10.5" customHeight="1">
      <c r="C74" s="60"/>
      <c r="D74" s="59"/>
      <c r="E74" s="36">
        <f>IF(O68="","",O68)</f>
        <v>15</v>
      </c>
      <c r="F74" s="27" t="str">
        <f t="shared" si="18"/>
        <v>-</v>
      </c>
      <c r="G74" s="1">
        <f>IF(M68="","",M68)</f>
        <v>21</v>
      </c>
      <c r="H74" s="73">
        <f>IF(J71="","",J71)</f>
      </c>
      <c r="I74" s="40">
        <f>IF(O71="","",O71)</f>
        <v>21</v>
      </c>
      <c r="J74" s="27" t="str">
        <f t="shared" si="19"/>
        <v>-</v>
      </c>
      <c r="K74" s="1">
        <f>IF(M71="","",M71)</f>
        <v>7</v>
      </c>
      <c r="L74" s="73" t="str">
        <f>IF(N71="","",N71)</f>
        <v>-</v>
      </c>
      <c r="M74" s="78"/>
      <c r="N74" s="79"/>
      <c r="O74" s="79"/>
      <c r="P74" s="80"/>
      <c r="Q74" s="26"/>
      <c r="R74" s="27">
        <f t="shared" si="17"/>
      </c>
      <c r="S74" s="28"/>
      <c r="T74" s="84"/>
      <c r="U74" s="89"/>
      <c r="V74" s="90"/>
      <c r="W74" s="90"/>
      <c r="X74" s="91"/>
      <c r="Y74" s="9"/>
      <c r="Z74" s="17">
        <f>COUNTIF(E73:T75,"○")</f>
        <v>1</v>
      </c>
      <c r="AA74" s="18">
        <f>COUNTIF(E73:T75,"×")</f>
        <v>1</v>
      </c>
      <c r="AB74" s="11">
        <f>(IF((E73&gt;G73),1,0))+(IF((E74&gt;G74),1,0))+(IF((E75&gt;G75),1,0))+(IF((I73&gt;K73),1,0))+(IF((I74&gt;K74),1,0))+(IF((I75&gt;K75),1,0))+(IF((M73&gt;O73),1,0))+(IF((M74&gt;O74),1,0))+(IF((M75&gt;O75),1,0))+(IF((Q73&gt;S73),1,0))+(IF((Q74&gt;S74),1,0))+(IF((Q75&gt;S75),1,0))</f>
        <v>2</v>
      </c>
      <c r="AC74" s="12">
        <f>(IF((E73&lt;G73),1,0))+(IF((E74&lt;G74),1,0))+(IF((E75&lt;G75),1,0))+(IF((I73&lt;K73),1,0))+(IF((I74&lt;K74),1,0))+(IF((I75&lt;K75),1,0))+(IF((M73&lt;O73),1,0))+(IF((M74&lt;O74),1,0))+(IF((M75&lt;O75),1,0))+(IF((Q73&lt;S73),1,0))+(IF((Q74&lt;S74),1,0))+(IF((Q75&lt;S75),1,0))</f>
        <v>2</v>
      </c>
      <c r="AD74" s="13">
        <f>AB74-AC74</f>
        <v>0</v>
      </c>
      <c r="AE74" s="18">
        <f>SUM(E73:E75,I73:I75,M73:M75,Q73:Q75)</f>
        <v>78</v>
      </c>
      <c r="AF74" s="18">
        <f>SUM(G73:G75,K73:K75,O73:O75,S73:S75)</f>
        <v>55</v>
      </c>
      <c r="AG74" s="19">
        <f>AE74-AF74</f>
        <v>23</v>
      </c>
    </row>
    <row r="75" spans="3:33" ht="10.5" customHeight="1">
      <c r="C75" s="63"/>
      <c r="D75" s="62"/>
      <c r="E75" s="37">
        <f>IF(O69="","",O69)</f>
      </c>
      <c r="F75" s="35">
        <f t="shared" si="18"/>
      </c>
      <c r="G75" s="38">
        <f>IF(M69="","",M69)</f>
      </c>
      <c r="H75" s="74">
        <f>IF(J72="","",J72)</f>
      </c>
      <c r="I75" s="41">
        <f>IF(O72="","",O72)</f>
      </c>
      <c r="J75" s="27">
        <f t="shared" si="19"/>
      </c>
      <c r="K75" s="38">
        <f>IF(M72="","",M72)</f>
      </c>
      <c r="L75" s="74">
        <f>IF(N72="","",N72)</f>
      </c>
      <c r="M75" s="81"/>
      <c r="N75" s="82"/>
      <c r="O75" s="82"/>
      <c r="P75" s="83"/>
      <c r="Q75" s="33"/>
      <c r="R75" s="27">
        <f t="shared" si="17"/>
      </c>
      <c r="S75" s="34"/>
      <c r="T75" s="85"/>
      <c r="U75" s="14">
        <f>Z74</f>
        <v>1</v>
      </c>
      <c r="V75" s="15" t="s">
        <v>9</v>
      </c>
      <c r="W75" s="15">
        <f>AA74</f>
        <v>1</v>
      </c>
      <c r="X75" s="16" t="s">
        <v>6</v>
      </c>
      <c r="Y75" s="9"/>
      <c r="Z75" s="17"/>
      <c r="AA75" s="18"/>
      <c r="AB75" s="17"/>
      <c r="AC75" s="18"/>
      <c r="AD75" s="19"/>
      <c r="AE75" s="18"/>
      <c r="AF75" s="18"/>
      <c r="AG75" s="19"/>
    </row>
    <row r="76" spans="3:33" ht="10.5" customHeight="1">
      <c r="C76" s="60"/>
      <c r="D76" s="61"/>
      <c r="E76" s="36">
        <f>IF(S67="","",S67)</f>
      </c>
      <c r="F76" s="27">
        <f t="shared" si="18"/>
      </c>
      <c r="G76" s="1">
        <f>IF(Q67="","",Q67)</f>
      </c>
      <c r="H76" s="72">
        <f>IF(T67="","",IF(T67="○","×",IF(T67="×","○")))</f>
      </c>
      <c r="I76" s="40">
        <f>IF(S70="","",S70)</f>
      </c>
      <c r="J76" s="39">
        <f t="shared" si="19"/>
      </c>
      <c r="K76" s="1">
        <f>IF(Q70="","",Q70)</f>
      </c>
      <c r="L76" s="72">
        <f>IF(T70="","",IF(T70="○","×",IF(T70="×","○")))</f>
      </c>
      <c r="M76" s="42">
        <f>IF(S73="","",S73)</f>
      </c>
      <c r="N76" s="27">
        <f>IF(M76="","","-")</f>
      </c>
      <c r="O76" s="5">
        <f>IF(Q73="","",Q73)</f>
      </c>
      <c r="P76" s="72">
        <f>IF(T73="","",IF(T73="○","×",IF(T73="×","○")))</f>
      </c>
      <c r="Q76" s="75"/>
      <c r="R76" s="76"/>
      <c r="S76" s="76"/>
      <c r="T76" s="93"/>
      <c r="U76" s="86"/>
      <c r="V76" s="87"/>
      <c r="W76" s="87"/>
      <c r="X76" s="88"/>
      <c r="Y76" s="9"/>
      <c r="Z76" s="8"/>
      <c r="AA76" s="6"/>
      <c r="AB76" s="8"/>
      <c r="AC76" s="6"/>
      <c r="AD76" s="10"/>
      <c r="AE76" s="6"/>
      <c r="AF76" s="6"/>
      <c r="AG76" s="10"/>
    </row>
    <row r="77" spans="3:33" ht="10.5" customHeight="1">
      <c r="C77" s="60"/>
      <c r="D77" s="59"/>
      <c r="E77" s="36">
        <f>IF(S68="","",S68)</f>
      </c>
      <c r="F77" s="27">
        <f t="shared" si="18"/>
      </c>
      <c r="G77" s="1">
        <f>IF(Q68="","",Q68)</f>
      </c>
      <c r="H77" s="73" t="str">
        <f>IF(J74="","",J74)</f>
        <v>-</v>
      </c>
      <c r="I77" s="40">
        <f>IF(S71="","",S71)</f>
      </c>
      <c r="J77" s="27">
        <f t="shared" si="19"/>
      </c>
      <c r="K77" s="1">
        <f>IF(Q71="","",Q71)</f>
      </c>
      <c r="L77" s="73">
        <f>IF(N74="","",N74)</f>
      </c>
      <c r="M77" s="40">
        <f>IF(S74="","",S74)</f>
      </c>
      <c r="N77" s="27">
        <f>IF(M77="","","-")</f>
      </c>
      <c r="O77" s="1">
        <f>IF(Q74="","",Q74)</f>
      </c>
      <c r="P77" s="73">
        <f>IF(R74="","",R74)</f>
      </c>
      <c r="Q77" s="78"/>
      <c r="R77" s="79"/>
      <c r="S77" s="79"/>
      <c r="T77" s="94"/>
      <c r="U77" s="89"/>
      <c r="V77" s="90"/>
      <c r="W77" s="90"/>
      <c r="X77" s="91"/>
      <c r="Y77" s="9"/>
      <c r="Z77" s="17">
        <f>COUNTIF(E76:T78,"○")</f>
        <v>0</v>
      </c>
      <c r="AA77" s="18">
        <f>COUNTIF(E76:T78,"×")</f>
        <v>0</v>
      </c>
      <c r="AB77" s="11">
        <f>(IF((E76&gt;G76),1,0))+(IF((E77&gt;G77),1,0))+(IF((E78&gt;G78),1,0))+(IF((I76&gt;K76),1,0))+(IF((I77&gt;K77),1,0))+(IF((I78&gt;K78),1,0))+(IF((M76&gt;O76),1,0))+(IF((M77&gt;O77),1,0))+(IF((M78&gt;O78),1,0))+(IF((Q76&gt;S76),1,0))+(IF((Q77&gt;S77),1,0))+(IF((Q78&gt;S78),1,0))</f>
        <v>0</v>
      </c>
      <c r="AC77" s="12">
        <f>(IF((E76&lt;G76),1,0))+(IF((E77&lt;G77),1,0))+(IF((E78&lt;G78),1,0))+(IF((I76&lt;K76),1,0))+(IF((I77&lt;K77),1,0))+(IF((I78&lt;K78),1,0))+(IF((M76&lt;O76),1,0))+(IF((M77&lt;O77),1,0))+(IF((M78&lt;O78),1,0))+(IF((Q76&lt;S76),1,0))+(IF((Q77&lt;S77),1,0))+(IF((Q78&lt;S78),1,0))</f>
        <v>0</v>
      </c>
      <c r="AD77" s="13">
        <f>AB77-AC77</f>
        <v>0</v>
      </c>
      <c r="AE77" s="18">
        <f>SUM(E76:E78,I76:I78,M76:M78,Q76:Q78)</f>
        <v>0</v>
      </c>
      <c r="AF77" s="18">
        <f>SUM(G76:G78,K76:K78,O76:O78,S76:S78)</f>
        <v>0</v>
      </c>
      <c r="AG77" s="19">
        <f>AE77-AF77</f>
        <v>0</v>
      </c>
    </row>
    <row r="78" spans="3:33" ht="10.5" customHeight="1" thickBot="1">
      <c r="C78" s="58"/>
      <c r="D78" s="57"/>
      <c r="E78" s="43">
        <f>IF(S69="","",S69)</f>
      </c>
      <c r="F78" s="44">
        <f t="shared" si="18"/>
      </c>
      <c r="G78" s="2">
        <f>IF(Q69="","",Q69)</f>
      </c>
      <c r="H78" s="92">
        <f>IF(J75="","",J75)</f>
      </c>
      <c r="I78" s="45">
        <f>IF(S72="","",S72)</f>
      </c>
      <c r="J78" s="44">
        <f t="shared" si="19"/>
      </c>
      <c r="K78" s="2">
        <f>IF(Q72="","",Q72)</f>
      </c>
      <c r="L78" s="92">
        <f>IF(N75="","",N75)</f>
      </c>
      <c r="M78" s="45">
        <f>IF(S75="","",S75)</f>
      </c>
      <c r="N78" s="44">
        <f>IF(M78="","","-")</f>
      </c>
      <c r="O78" s="2">
        <f>IF(Q75="","",Q75)</f>
      </c>
      <c r="P78" s="92">
        <f>IF(R75="","",R75)</f>
      </c>
      <c r="Q78" s="95"/>
      <c r="R78" s="96"/>
      <c r="S78" s="96"/>
      <c r="T78" s="97"/>
      <c r="U78" s="23">
        <f>Z77</f>
        <v>0</v>
      </c>
      <c r="V78" s="24" t="s">
        <v>9</v>
      </c>
      <c r="W78" s="24">
        <f>AA77</f>
        <v>0</v>
      </c>
      <c r="X78" s="25" t="s">
        <v>6</v>
      </c>
      <c r="Y78" s="9"/>
      <c r="Z78" s="20"/>
      <c r="AA78" s="21"/>
      <c r="AB78" s="20"/>
      <c r="AC78" s="21"/>
      <c r="AD78" s="22"/>
      <c r="AE78" s="21"/>
      <c r="AF78" s="21"/>
      <c r="AG78" s="22"/>
    </row>
    <row r="82" spans="3:32" ht="9" customHeight="1"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4"/>
      <c r="Q82" s="54"/>
      <c r="R82" s="54"/>
      <c r="S82" s="53"/>
      <c r="T82" s="53"/>
      <c r="U82" s="53"/>
      <c r="V82" s="53"/>
      <c r="W82" s="53"/>
      <c r="X82" s="53"/>
      <c r="Y82" s="53"/>
      <c r="Z82" s="53"/>
      <c r="AA82" s="56"/>
      <c r="AB82" s="56"/>
      <c r="AC82" s="56"/>
      <c r="AD82" s="56"/>
      <c r="AE82" s="47"/>
      <c r="AF82" s="47"/>
    </row>
    <row r="83" spans="3:33" ht="21">
      <c r="C83" s="71" t="s">
        <v>49</v>
      </c>
      <c r="D83" s="52"/>
      <c r="E83" s="52"/>
      <c r="F83" s="52"/>
      <c r="G83" s="52"/>
      <c r="H83" s="52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70"/>
      <c r="T83" s="70"/>
      <c r="U83" s="70"/>
      <c r="V83" s="70"/>
      <c r="W83" s="70"/>
      <c r="X83" s="50"/>
      <c r="Y83" s="49"/>
      <c r="Z83" s="49"/>
      <c r="AA83" s="49"/>
      <c r="AB83" s="49"/>
      <c r="AC83" s="49"/>
      <c r="AD83" s="49"/>
      <c r="AE83" s="49"/>
      <c r="AF83" s="49"/>
      <c r="AG83" s="49"/>
    </row>
    <row r="84" spans="3:33" ht="9" customHeight="1">
      <c r="C84" s="49"/>
      <c r="D84" s="52"/>
      <c r="E84" s="52"/>
      <c r="F84" s="52"/>
      <c r="G84" s="52"/>
      <c r="H84" s="52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70"/>
      <c r="T84" s="70"/>
      <c r="U84" s="70"/>
      <c r="V84" s="70"/>
      <c r="W84" s="70"/>
      <c r="X84" s="50"/>
      <c r="Y84" s="49"/>
      <c r="Z84" s="49"/>
      <c r="AA84" s="49"/>
      <c r="AB84" s="49"/>
      <c r="AC84" s="49"/>
      <c r="AD84" s="49"/>
      <c r="AE84" s="49"/>
      <c r="AF84" s="49"/>
      <c r="AG84" s="49"/>
    </row>
    <row r="85" spans="3:33" ht="9" customHeight="1" thickBot="1">
      <c r="C85" s="49"/>
      <c r="D85" s="52"/>
      <c r="E85" s="52"/>
      <c r="F85" s="52"/>
      <c r="G85" s="52"/>
      <c r="H85" s="52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70"/>
      <c r="T85" s="70"/>
      <c r="U85" s="70"/>
      <c r="V85" s="70"/>
      <c r="W85" s="70"/>
      <c r="X85" s="50"/>
      <c r="Y85" s="49"/>
      <c r="Z85" s="49"/>
      <c r="AA85" s="49"/>
      <c r="AB85" s="49"/>
      <c r="AC85" s="49"/>
      <c r="AD85" s="49"/>
      <c r="AE85" s="49"/>
      <c r="AF85" s="49"/>
      <c r="AG85" s="49"/>
    </row>
    <row r="86" spans="3:33" ht="9" customHeight="1">
      <c r="C86" s="123" t="s">
        <v>12</v>
      </c>
      <c r="D86" s="124"/>
      <c r="E86" s="127" t="str">
        <f>IF(C88="","",C88)</f>
        <v>小幡　真己</v>
      </c>
      <c r="F86" s="128"/>
      <c r="G86" s="128"/>
      <c r="H86" s="129"/>
      <c r="I86" s="130" t="str">
        <f>IF(C91="","",C91)</f>
        <v>塩田　樹生</v>
      </c>
      <c r="J86" s="128"/>
      <c r="K86" s="128"/>
      <c r="L86" s="129"/>
      <c r="M86" s="130" t="str">
        <f>IF(C94="","",C94)</f>
        <v>尾崎　慎</v>
      </c>
      <c r="N86" s="128"/>
      <c r="O86" s="128"/>
      <c r="P86" s="129"/>
      <c r="Q86" s="130">
        <f>IF(C97="","",C97)</f>
      </c>
      <c r="R86" s="128"/>
      <c r="S86" s="128"/>
      <c r="T86" s="131"/>
      <c r="U86" s="132" t="s">
        <v>0</v>
      </c>
      <c r="V86" s="133"/>
      <c r="W86" s="133"/>
      <c r="X86" s="134"/>
      <c r="Y86" s="9"/>
      <c r="Z86" s="112" t="s">
        <v>2</v>
      </c>
      <c r="AA86" s="113"/>
      <c r="AB86" s="112" t="s">
        <v>3</v>
      </c>
      <c r="AC86" s="114"/>
      <c r="AD86" s="113"/>
      <c r="AE86" s="112" t="s">
        <v>4</v>
      </c>
      <c r="AF86" s="114"/>
      <c r="AG86" s="113"/>
    </row>
    <row r="87" spans="3:33" ht="9" customHeight="1" thickBot="1">
      <c r="C87" s="125"/>
      <c r="D87" s="126"/>
      <c r="E87" s="115">
        <f>IF(C89="","",C89)</f>
      </c>
      <c r="F87" s="116"/>
      <c r="G87" s="116"/>
      <c r="H87" s="117"/>
      <c r="I87" s="118">
        <f>IF(C92="","",C92)</f>
      </c>
      <c r="J87" s="116"/>
      <c r="K87" s="116"/>
      <c r="L87" s="117"/>
      <c r="M87" s="118">
        <f>IF(C95="","",C95)</f>
      </c>
      <c r="N87" s="116"/>
      <c r="O87" s="116"/>
      <c r="P87" s="117"/>
      <c r="Q87" s="118">
        <f>IF(C98="","",C98)</f>
      </c>
      <c r="R87" s="116"/>
      <c r="S87" s="116"/>
      <c r="T87" s="119"/>
      <c r="U87" s="120" t="s">
        <v>1</v>
      </c>
      <c r="V87" s="121"/>
      <c r="W87" s="121"/>
      <c r="X87" s="122"/>
      <c r="Y87" s="9"/>
      <c r="Z87" s="7" t="s">
        <v>5</v>
      </c>
      <c r="AA87" s="3" t="s">
        <v>6</v>
      </c>
      <c r="AB87" s="7" t="s">
        <v>10</v>
      </c>
      <c r="AC87" s="3" t="s">
        <v>7</v>
      </c>
      <c r="AD87" s="4" t="s">
        <v>8</v>
      </c>
      <c r="AE87" s="3" t="s">
        <v>10</v>
      </c>
      <c r="AF87" s="3" t="s">
        <v>7</v>
      </c>
      <c r="AG87" s="4" t="s">
        <v>8</v>
      </c>
    </row>
    <row r="88" spans="3:33" ht="9" customHeight="1">
      <c r="C88" s="68" t="s">
        <v>50</v>
      </c>
      <c r="D88" s="67" t="s">
        <v>39</v>
      </c>
      <c r="E88" s="98"/>
      <c r="F88" s="99"/>
      <c r="G88" s="99"/>
      <c r="H88" s="100"/>
      <c r="I88" s="26">
        <v>23</v>
      </c>
      <c r="J88" s="27" t="str">
        <f>IF(I88="","","-")</f>
        <v>-</v>
      </c>
      <c r="K88" s="28">
        <v>21</v>
      </c>
      <c r="L88" s="103" t="str">
        <f>IF(I88&lt;&gt;"",IF(I88&gt;K88,IF(I89&gt;K89,"○",IF(I90&gt;K90,"○","×")),IF(I89&gt;K89,IF(I90&gt;K90,"○","×"),"×")),"")</f>
        <v>×</v>
      </c>
      <c r="M88" s="26">
        <v>16</v>
      </c>
      <c r="N88" s="29" t="str">
        <f aca="true" t="shared" si="20" ref="N88:N93">IF(M88="","","-")</f>
        <v>-</v>
      </c>
      <c r="O88" s="30">
        <v>21</v>
      </c>
      <c r="P88" s="103" t="str">
        <f>IF(M88&lt;&gt;"",IF(M88&gt;O88,IF(M89&gt;O89,"○",IF(M90&gt;O90,"○","×")),IF(M89&gt;O89,IF(M90&gt;O90,"○","×"),"×")),"")</f>
        <v>×</v>
      </c>
      <c r="Q88" s="31"/>
      <c r="R88" s="29">
        <f aca="true" t="shared" si="21" ref="R88:R96">IF(Q88="","","-")</f>
      </c>
      <c r="S88" s="28"/>
      <c r="T88" s="106">
        <f>IF(Q88&lt;&gt;"",IF(Q88&gt;S88,IF(Q89&gt;S89,"○",IF(Q90&gt;S90,"○","×")),IF(Q89&gt;S89,IF(Q90&gt;S90,"○","×"),"×")),"")</f>
      </c>
      <c r="U88" s="107"/>
      <c r="V88" s="108"/>
      <c r="W88" s="108"/>
      <c r="X88" s="109"/>
      <c r="Y88" s="9"/>
      <c r="Z88" s="17"/>
      <c r="AA88" s="18"/>
      <c r="AB88" s="8"/>
      <c r="AC88" s="6"/>
      <c r="AD88" s="10"/>
      <c r="AE88" s="18"/>
      <c r="AF88" s="18"/>
      <c r="AG88" s="19"/>
    </row>
    <row r="89" spans="3:33" ht="9" customHeight="1">
      <c r="C89" s="60"/>
      <c r="D89" s="66"/>
      <c r="E89" s="101"/>
      <c r="F89" s="79"/>
      <c r="G89" s="79"/>
      <c r="H89" s="80"/>
      <c r="I89" s="26">
        <v>7</v>
      </c>
      <c r="J89" s="27" t="str">
        <f>IF(I89="","","-")</f>
        <v>-</v>
      </c>
      <c r="K89" s="32">
        <v>21</v>
      </c>
      <c r="L89" s="104"/>
      <c r="M89" s="26">
        <v>19</v>
      </c>
      <c r="N89" s="27" t="str">
        <f t="shared" si="20"/>
        <v>-</v>
      </c>
      <c r="O89" s="28">
        <v>21</v>
      </c>
      <c r="P89" s="104"/>
      <c r="Q89" s="26"/>
      <c r="R89" s="27">
        <f t="shared" si="21"/>
      </c>
      <c r="S89" s="28"/>
      <c r="T89" s="84"/>
      <c r="U89" s="89"/>
      <c r="V89" s="90"/>
      <c r="W89" s="90"/>
      <c r="X89" s="91"/>
      <c r="Y89" s="9"/>
      <c r="Z89" s="17">
        <f>COUNTIF(E88:T90,"○")</f>
        <v>0</v>
      </c>
      <c r="AA89" s="18">
        <f>COUNTIF(E88:T90,"×")</f>
        <v>2</v>
      </c>
      <c r="AB89" s="11">
        <f>(IF((E88&gt;G88),1,0))+(IF((E89&gt;G89),1,0))+(IF((E90&gt;G90),1,0))+(IF((I88&gt;K88),1,0))+(IF((I89&gt;K89),1,0))+(IF((I90&gt;K90),1,0))+(IF((M88&gt;O88),1,0))+(IF((M89&gt;O89),1,0))+(IF((M90&gt;O90),1,0))+(IF((Q88&gt;S88),1,0))+(IF((Q89&gt;S89),1,0))+(IF((Q90&gt;S90),1,0))</f>
        <v>1</v>
      </c>
      <c r="AC89" s="12">
        <f>(IF((E88&lt;G88),1,0))+(IF((E89&lt;G89),1,0))+(IF((E90&lt;G90),1,0))+(IF((I88&lt;K88),1,0))+(IF((I89&lt;K89),1,0))+(IF((I90&lt;K90),1,0))+(IF((M88&lt;O88),1,0))+(IF((M89&lt;O89),1,0))+(IF((M90&lt;O90),1,0))+(IF((Q88&lt;S88),1,0))+(IF((Q89&lt;S89),1,0))+(IF((Q90&lt;S90),1,0))</f>
        <v>4</v>
      </c>
      <c r="AD89" s="13">
        <f>AB89-AC89</f>
        <v>-3</v>
      </c>
      <c r="AE89" s="18">
        <f>SUM(E88:E90,I88:I90,M88:M90,Q88:Q90)</f>
        <v>80</v>
      </c>
      <c r="AF89" s="18">
        <f>SUM(G88:G90,K88:K90,O88:O90,S88:S90)</f>
        <v>105</v>
      </c>
      <c r="AG89" s="19">
        <f>AE89-AF89</f>
        <v>-25</v>
      </c>
    </row>
    <row r="90" spans="3:33" ht="9" customHeight="1">
      <c r="C90" s="60"/>
      <c r="D90" s="65"/>
      <c r="E90" s="102"/>
      <c r="F90" s="82"/>
      <c r="G90" s="82"/>
      <c r="H90" s="83"/>
      <c r="I90" s="33">
        <v>15</v>
      </c>
      <c r="J90" s="27" t="str">
        <f>IF(I90="","","-")</f>
        <v>-</v>
      </c>
      <c r="K90" s="34">
        <v>21</v>
      </c>
      <c r="L90" s="105"/>
      <c r="M90" s="33"/>
      <c r="N90" s="35">
        <f t="shared" si="20"/>
      </c>
      <c r="O90" s="34"/>
      <c r="P90" s="104"/>
      <c r="Q90" s="33"/>
      <c r="R90" s="35">
        <f t="shared" si="21"/>
      </c>
      <c r="S90" s="34"/>
      <c r="T90" s="84"/>
      <c r="U90" s="14">
        <f>Z89</f>
        <v>0</v>
      </c>
      <c r="V90" s="15" t="s">
        <v>9</v>
      </c>
      <c r="W90" s="15">
        <f>AA89</f>
        <v>2</v>
      </c>
      <c r="X90" s="16" t="s">
        <v>6</v>
      </c>
      <c r="Y90" s="9"/>
      <c r="Z90" s="17"/>
      <c r="AA90" s="18"/>
      <c r="AB90" s="17"/>
      <c r="AC90" s="18"/>
      <c r="AD90" s="19"/>
      <c r="AE90" s="18"/>
      <c r="AF90" s="18"/>
      <c r="AG90" s="19"/>
    </row>
    <row r="91" spans="3:33" ht="9" customHeight="1">
      <c r="C91" s="64" t="s">
        <v>51</v>
      </c>
      <c r="D91" s="61" t="s">
        <v>52</v>
      </c>
      <c r="E91" s="36">
        <f>IF(K88="","",K88)</f>
        <v>21</v>
      </c>
      <c r="F91" s="27" t="str">
        <f aca="true" t="shared" si="22" ref="F91:F99">IF(E91="","","-")</f>
        <v>-</v>
      </c>
      <c r="G91" s="1">
        <f>IF(I88="","",I88)</f>
        <v>23</v>
      </c>
      <c r="H91" s="72" t="str">
        <f>IF(L88="","",IF(L88="○","×",IF(L88="×","○")))</f>
        <v>○</v>
      </c>
      <c r="I91" s="75"/>
      <c r="J91" s="76"/>
      <c r="K91" s="76"/>
      <c r="L91" s="77"/>
      <c r="M91" s="26">
        <v>19</v>
      </c>
      <c r="N91" s="27" t="str">
        <f t="shared" si="20"/>
        <v>-</v>
      </c>
      <c r="O91" s="28">
        <v>21</v>
      </c>
      <c r="P91" s="110" t="str">
        <f>IF(M91&lt;&gt;"",IF(M91&gt;O91,IF(M92&gt;O92,"○",IF(M93&gt;O93,"○","×")),IF(M92&gt;O92,IF(M93&gt;O93,"○","×"),"×")),"")</f>
        <v>×</v>
      </c>
      <c r="Q91" s="26"/>
      <c r="R91" s="27">
        <f t="shared" si="21"/>
      </c>
      <c r="S91" s="28"/>
      <c r="T91" s="111">
        <f>IF(Q91&lt;&gt;"",IF(Q91&gt;S91,IF(Q92&gt;S92,"○",IF(Q93&gt;S93,"○","×")),IF(Q92&gt;S92,IF(Q93&gt;S93,"○","×"),"×")),"")</f>
      </c>
      <c r="U91" s="86"/>
      <c r="V91" s="87"/>
      <c r="W91" s="87"/>
      <c r="X91" s="88"/>
      <c r="Y91" s="9"/>
      <c r="Z91" s="8"/>
      <c r="AA91" s="6"/>
      <c r="AB91" s="8"/>
      <c r="AC91" s="6"/>
      <c r="AD91" s="10"/>
      <c r="AE91" s="6"/>
      <c r="AF91" s="6"/>
      <c r="AG91" s="10"/>
    </row>
    <row r="92" spans="3:33" ht="9" customHeight="1">
      <c r="C92" s="60"/>
      <c r="D92" s="59"/>
      <c r="E92" s="36">
        <f>IF(K89="","",K89)</f>
        <v>21</v>
      </c>
      <c r="F92" s="27" t="str">
        <f t="shared" si="22"/>
        <v>-</v>
      </c>
      <c r="G92" s="1">
        <f>IF(I89="","",I89)</f>
        <v>7</v>
      </c>
      <c r="H92" s="73" t="str">
        <f>IF(J89="","",J89)</f>
        <v>-</v>
      </c>
      <c r="I92" s="78"/>
      <c r="J92" s="79"/>
      <c r="K92" s="79"/>
      <c r="L92" s="80"/>
      <c r="M92" s="26">
        <v>23</v>
      </c>
      <c r="N92" s="27" t="str">
        <f t="shared" si="20"/>
        <v>-</v>
      </c>
      <c r="O92" s="28">
        <v>21</v>
      </c>
      <c r="P92" s="104"/>
      <c r="Q92" s="26"/>
      <c r="R92" s="27">
        <f t="shared" si="21"/>
      </c>
      <c r="S92" s="28"/>
      <c r="T92" s="84"/>
      <c r="U92" s="89"/>
      <c r="V92" s="90"/>
      <c r="W92" s="90"/>
      <c r="X92" s="91"/>
      <c r="Y92" s="9"/>
      <c r="Z92" s="17">
        <f>COUNTIF(E91:T93,"○")</f>
        <v>1</v>
      </c>
      <c r="AA92" s="18">
        <f>COUNTIF(E91:T93,"×")</f>
        <v>1</v>
      </c>
      <c r="AB92" s="11">
        <f>(IF((E91&gt;G91),1,0))+(IF((E92&gt;G92),1,0))+(IF((E93&gt;G93),1,0))+(IF((I91&gt;K91),1,0))+(IF((I92&gt;K92),1,0))+(IF((I93&gt;K93),1,0))+(IF((M91&gt;O91),1,0))+(IF((M92&gt;O92),1,0))+(IF((M93&gt;O93),1,0))+(IF((Q91&gt;S91),1,0))+(IF((Q92&gt;S92),1,0))+(IF((Q93&gt;S93),1,0))</f>
        <v>3</v>
      </c>
      <c r="AC92" s="12">
        <f>(IF((E91&lt;G91),1,0))+(IF((E92&lt;G92),1,0))+(IF((E93&lt;G93),1,0))+(IF((I91&lt;K91),1,0))+(IF((I92&lt;K92),1,0))+(IF((I93&lt;K93),1,0))+(IF((M91&lt;O91),1,0))+(IF((M92&lt;O92),1,0))+(IF((M93&lt;O93),1,0))+(IF((Q91&lt;S91),1,0))+(IF((Q92&lt;S92),1,0))+(IF((Q93&lt;S93),1,0))</f>
        <v>3</v>
      </c>
      <c r="AD92" s="13">
        <f>AB92-AC92</f>
        <v>0</v>
      </c>
      <c r="AE92" s="18">
        <f>SUM(E91:E93,I91:I93,M91:M93,Q91:Q93)</f>
        <v>124</v>
      </c>
      <c r="AF92" s="18">
        <f>SUM(G91:G93,K91:K93,O91:O93,S91:S93)</f>
        <v>108</v>
      </c>
      <c r="AG92" s="19">
        <f>AE92-AF92</f>
        <v>16</v>
      </c>
    </row>
    <row r="93" spans="3:33" ht="9" customHeight="1">
      <c r="C93" s="63"/>
      <c r="D93" s="62"/>
      <c r="E93" s="37">
        <f>IF(K90="","",K90)</f>
        <v>21</v>
      </c>
      <c r="F93" s="27" t="str">
        <f t="shared" si="22"/>
        <v>-</v>
      </c>
      <c r="G93" s="38">
        <f>IF(I90="","",I90)</f>
        <v>15</v>
      </c>
      <c r="H93" s="74" t="str">
        <f>IF(J90="","",J90)</f>
        <v>-</v>
      </c>
      <c r="I93" s="81"/>
      <c r="J93" s="82"/>
      <c r="K93" s="82"/>
      <c r="L93" s="83"/>
      <c r="M93" s="33">
        <v>19</v>
      </c>
      <c r="N93" s="27" t="str">
        <f t="shared" si="20"/>
        <v>-</v>
      </c>
      <c r="O93" s="34">
        <v>21</v>
      </c>
      <c r="P93" s="105"/>
      <c r="Q93" s="33"/>
      <c r="R93" s="35">
        <f t="shared" si="21"/>
      </c>
      <c r="S93" s="34"/>
      <c r="T93" s="85"/>
      <c r="U93" s="14">
        <f>Z92</f>
        <v>1</v>
      </c>
      <c r="V93" s="15" t="s">
        <v>9</v>
      </c>
      <c r="W93" s="15">
        <f>AA92</f>
        <v>1</v>
      </c>
      <c r="X93" s="16" t="s">
        <v>6</v>
      </c>
      <c r="Y93" s="9"/>
      <c r="Z93" s="20"/>
      <c r="AA93" s="21"/>
      <c r="AB93" s="20"/>
      <c r="AC93" s="21"/>
      <c r="AD93" s="22"/>
      <c r="AE93" s="21"/>
      <c r="AF93" s="21"/>
      <c r="AG93" s="22"/>
    </row>
    <row r="94" spans="3:33" ht="9" customHeight="1">
      <c r="C94" s="64" t="s">
        <v>53</v>
      </c>
      <c r="D94" s="61" t="s">
        <v>22</v>
      </c>
      <c r="E94" s="36">
        <f>IF(O88="","",O88)</f>
        <v>21</v>
      </c>
      <c r="F94" s="39" t="str">
        <f t="shared" si="22"/>
        <v>-</v>
      </c>
      <c r="G94" s="1">
        <f>IF(M88="","",M88)</f>
        <v>16</v>
      </c>
      <c r="H94" s="72" t="str">
        <f>IF(P88="","",IF(P88="○","×",IF(P88="×","○")))</f>
        <v>○</v>
      </c>
      <c r="I94" s="40">
        <f>IF(O91="","",O91)</f>
        <v>21</v>
      </c>
      <c r="J94" s="27" t="str">
        <f aca="true" t="shared" si="23" ref="J94:J99">IF(I94="","","-")</f>
        <v>-</v>
      </c>
      <c r="K94" s="1">
        <f>IF(M91="","",M91)</f>
        <v>19</v>
      </c>
      <c r="L94" s="72" t="str">
        <f>IF(P91="","",IF(P91="○","×",IF(P91="×","○")))</f>
        <v>○</v>
      </c>
      <c r="M94" s="75"/>
      <c r="N94" s="76"/>
      <c r="O94" s="76"/>
      <c r="P94" s="77"/>
      <c r="Q94" s="26"/>
      <c r="R94" s="27">
        <f t="shared" si="21"/>
      </c>
      <c r="S94" s="28"/>
      <c r="T94" s="84">
        <f>IF(Q94&lt;&gt;"",IF(Q94&gt;S94,IF(Q95&gt;S95,"○",IF(Q96&gt;S96,"○","×")),IF(Q95&gt;S95,IF(Q96&gt;S96,"○","×"),"×")),"")</f>
      </c>
      <c r="U94" s="86"/>
      <c r="V94" s="87"/>
      <c r="W94" s="87"/>
      <c r="X94" s="88"/>
      <c r="Y94" s="9"/>
      <c r="Z94" s="17"/>
      <c r="AA94" s="18"/>
      <c r="AB94" s="17"/>
      <c r="AC94" s="18"/>
      <c r="AD94" s="19"/>
      <c r="AE94" s="18"/>
      <c r="AF94" s="18"/>
      <c r="AG94" s="19"/>
    </row>
    <row r="95" spans="3:33" ht="9" customHeight="1">
      <c r="C95" s="60"/>
      <c r="D95" s="59"/>
      <c r="E95" s="36">
        <f>IF(O89="","",O89)</f>
        <v>21</v>
      </c>
      <c r="F95" s="27" t="str">
        <f t="shared" si="22"/>
        <v>-</v>
      </c>
      <c r="G95" s="1">
        <f>IF(M89="","",M89)</f>
        <v>19</v>
      </c>
      <c r="H95" s="73">
        <f>IF(J92="","",J92)</f>
      </c>
      <c r="I95" s="40">
        <f>IF(O92="","",O92)</f>
        <v>21</v>
      </c>
      <c r="J95" s="27" t="str">
        <f t="shared" si="23"/>
        <v>-</v>
      </c>
      <c r="K95" s="1">
        <f>IF(M92="","",M92)</f>
        <v>23</v>
      </c>
      <c r="L95" s="73" t="str">
        <f>IF(N92="","",N92)</f>
        <v>-</v>
      </c>
      <c r="M95" s="78"/>
      <c r="N95" s="79"/>
      <c r="O95" s="79"/>
      <c r="P95" s="80"/>
      <c r="Q95" s="26"/>
      <c r="R95" s="27">
        <f t="shared" si="21"/>
      </c>
      <c r="S95" s="28"/>
      <c r="T95" s="84"/>
      <c r="U95" s="89"/>
      <c r="V95" s="90"/>
      <c r="W95" s="90"/>
      <c r="X95" s="91"/>
      <c r="Y95" s="9"/>
      <c r="Z95" s="17">
        <f>COUNTIF(E94:T96,"○")</f>
        <v>2</v>
      </c>
      <c r="AA95" s="18">
        <f>COUNTIF(E94:T96,"×")</f>
        <v>0</v>
      </c>
      <c r="AB95" s="11">
        <f>(IF((E94&gt;G94),1,0))+(IF((E95&gt;G95),1,0))+(IF((E96&gt;G96),1,0))+(IF((I94&gt;K94),1,0))+(IF((I95&gt;K95),1,0))+(IF((I96&gt;K96),1,0))+(IF((M94&gt;O94),1,0))+(IF((M95&gt;O95),1,0))+(IF((M96&gt;O96),1,0))+(IF((Q94&gt;S94),1,0))+(IF((Q95&gt;S95),1,0))+(IF((Q96&gt;S96),1,0))</f>
        <v>4</v>
      </c>
      <c r="AC95" s="12">
        <f>(IF((E94&lt;G94),1,0))+(IF((E95&lt;G95),1,0))+(IF((E96&lt;G96),1,0))+(IF((I94&lt;K94),1,0))+(IF((I95&lt;K95),1,0))+(IF((I96&lt;K96),1,0))+(IF((M94&lt;O94),1,0))+(IF((M95&lt;O95),1,0))+(IF((M96&lt;O96),1,0))+(IF((Q94&lt;S94),1,0))+(IF((Q95&lt;S95),1,0))+(IF((Q96&lt;S96),1,0))</f>
        <v>1</v>
      </c>
      <c r="AD95" s="13">
        <f>AB95-AC95</f>
        <v>3</v>
      </c>
      <c r="AE95" s="18">
        <f>SUM(E94:E96,I94:I96,M94:M96,Q94:Q96)</f>
        <v>105</v>
      </c>
      <c r="AF95" s="18">
        <f>SUM(G94:G96,K94:K96,O94:O96,S94:S96)</f>
        <v>96</v>
      </c>
      <c r="AG95" s="19">
        <f>AE95-AF95</f>
        <v>9</v>
      </c>
    </row>
    <row r="96" spans="3:33" ht="9" customHeight="1">
      <c r="C96" s="63"/>
      <c r="D96" s="62"/>
      <c r="E96" s="37">
        <f>IF(O90="","",O90)</f>
      </c>
      <c r="F96" s="35">
        <f t="shared" si="22"/>
      </c>
      <c r="G96" s="38">
        <f>IF(M90="","",M90)</f>
      </c>
      <c r="H96" s="74">
        <f>IF(J93="","",J93)</f>
      </c>
      <c r="I96" s="41">
        <f>IF(O93="","",O93)</f>
        <v>21</v>
      </c>
      <c r="J96" s="27" t="str">
        <f t="shared" si="23"/>
        <v>-</v>
      </c>
      <c r="K96" s="38">
        <f>IF(M93="","",M93)</f>
        <v>19</v>
      </c>
      <c r="L96" s="74" t="str">
        <f>IF(N93="","",N93)</f>
        <v>-</v>
      </c>
      <c r="M96" s="81"/>
      <c r="N96" s="82"/>
      <c r="O96" s="82"/>
      <c r="P96" s="83"/>
      <c r="Q96" s="33"/>
      <c r="R96" s="27">
        <f t="shared" si="21"/>
      </c>
      <c r="S96" s="34"/>
      <c r="T96" s="85"/>
      <c r="U96" s="14">
        <f>Z95</f>
        <v>2</v>
      </c>
      <c r="V96" s="15" t="s">
        <v>9</v>
      </c>
      <c r="W96" s="15">
        <f>AA95</f>
        <v>0</v>
      </c>
      <c r="X96" s="16" t="s">
        <v>6</v>
      </c>
      <c r="Y96" s="9"/>
      <c r="Z96" s="17"/>
      <c r="AA96" s="18"/>
      <c r="AB96" s="17"/>
      <c r="AC96" s="18"/>
      <c r="AD96" s="19"/>
      <c r="AE96" s="18"/>
      <c r="AF96" s="18"/>
      <c r="AG96" s="19"/>
    </row>
    <row r="97" spans="3:33" ht="9" customHeight="1">
      <c r="C97" s="60"/>
      <c r="D97" s="61"/>
      <c r="E97" s="36">
        <f>IF(S88="","",S88)</f>
      </c>
      <c r="F97" s="27">
        <f t="shared" si="22"/>
      </c>
      <c r="G97" s="1">
        <f>IF(Q88="","",Q88)</f>
      </c>
      <c r="H97" s="72">
        <f>IF(T88="","",IF(T88="○","×",IF(T88="×","○")))</f>
      </c>
      <c r="I97" s="40">
        <f>IF(S91="","",S91)</f>
      </c>
      <c r="J97" s="39">
        <f t="shared" si="23"/>
      </c>
      <c r="K97" s="1">
        <f>IF(Q91="","",Q91)</f>
      </c>
      <c r="L97" s="72">
        <f>IF(T91="","",IF(T91="○","×",IF(T91="×","○")))</f>
      </c>
      <c r="M97" s="42">
        <f>IF(S94="","",S94)</f>
      </c>
      <c r="N97" s="27">
        <f>IF(M97="","","-")</f>
      </c>
      <c r="O97" s="5">
        <f>IF(Q94="","",Q94)</f>
      </c>
      <c r="P97" s="72">
        <f>IF(T94="","",IF(T94="○","×",IF(T94="×","○")))</f>
      </c>
      <c r="Q97" s="75"/>
      <c r="R97" s="76"/>
      <c r="S97" s="76"/>
      <c r="T97" s="93"/>
      <c r="U97" s="86"/>
      <c r="V97" s="87"/>
      <c r="W97" s="87"/>
      <c r="X97" s="88"/>
      <c r="Y97" s="9"/>
      <c r="Z97" s="8"/>
      <c r="AA97" s="6"/>
      <c r="AB97" s="8"/>
      <c r="AC97" s="6"/>
      <c r="AD97" s="10"/>
      <c r="AE97" s="6"/>
      <c r="AF97" s="6"/>
      <c r="AG97" s="10"/>
    </row>
    <row r="98" spans="3:33" ht="9" customHeight="1">
      <c r="C98" s="60"/>
      <c r="D98" s="59"/>
      <c r="E98" s="36">
        <f>IF(S89="","",S89)</f>
      </c>
      <c r="F98" s="27">
        <f t="shared" si="22"/>
      </c>
      <c r="G98" s="1">
        <f>IF(Q89="","",Q89)</f>
      </c>
      <c r="H98" s="73" t="str">
        <f>IF(J95="","",J95)</f>
        <v>-</v>
      </c>
      <c r="I98" s="40">
        <f>IF(S92="","",S92)</f>
      </c>
      <c r="J98" s="27">
        <f t="shared" si="23"/>
      </c>
      <c r="K98" s="1">
        <f>IF(Q92="","",Q92)</f>
      </c>
      <c r="L98" s="73">
        <f>IF(N95="","",N95)</f>
      </c>
      <c r="M98" s="40">
        <f>IF(S95="","",S95)</f>
      </c>
      <c r="N98" s="27">
        <f>IF(M98="","","-")</f>
      </c>
      <c r="O98" s="1">
        <f>IF(Q95="","",Q95)</f>
      </c>
      <c r="P98" s="73">
        <f>IF(R95="","",R95)</f>
      </c>
      <c r="Q98" s="78"/>
      <c r="R98" s="79"/>
      <c r="S98" s="79"/>
      <c r="T98" s="94"/>
      <c r="U98" s="89"/>
      <c r="V98" s="90"/>
      <c r="W98" s="90"/>
      <c r="X98" s="91"/>
      <c r="Y98" s="9"/>
      <c r="Z98" s="17">
        <f>COUNTIF(E97:T99,"○")</f>
        <v>0</v>
      </c>
      <c r="AA98" s="18">
        <f>COUNTIF(E97:T99,"×")</f>
        <v>0</v>
      </c>
      <c r="AB98" s="11">
        <f>(IF((E97&gt;G97),1,0))+(IF((E98&gt;G98),1,0))+(IF((E99&gt;G99),1,0))+(IF((I97&gt;K97),1,0))+(IF((I98&gt;K98),1,0))+(IF((I99&gt;K99),1,0))+(IF((M97&gt;O97),1,0))+(IF((M98&gt;O98),1,0))+(IF((M99&gt;O99),1,0))+(IF((Q97&gt;S97),1,0))+(IF((Q98&gt;S98),1,0))+(IF((Q99&gt;S99),1,0))</f>
        <v>0</v>
      </c>
      <c r="AC98" s="12">
        <f>(IF((E97&lt;G97),1,0))+(IF((E98&lt;G98),1,0))+(IF((E99&lt;G99),1,0))+(IF((I97&lt;K97),1,0))+(IF((I98&lt;K98),1,0))+(IF((I99&lt;K99),1,0))+(IF((M97&lt;O97),1,0))+(IF((M98&lt;O98),1,0))+(IF((M99&lt;O99),1,0))+(IF((Q97&lt;S97),1,0))+(IF((Q98&lt;S98),1,0))+(IF((Q99&lt;S99),1,0))</f>
        <v>0</v>
      </c>
      <c r="AD98" s="13">
        <f>AB98-AC98</f>
        <v>0</v>
      </c>
      <c r="AE98" s="18">
        <f>SUM(E97:E99,I97:I99,M97:M99,Q97:Q99)</f>
        <v>0</v>
      </c>
      <c r="AF98" s="18">
        <f>SUM(G97:G99,K97:K99,O97:O99,S97:S99)</f>
        <v>0</v>
      </c>
      <c r="AG98" s="19">
        <f>AE98-AF98</f>
        <v>0</v>
      </c>
    </row>
    <row r="99" spans="3:33" ht="9" customHeight="1" thickBot="1">
      <c r="C99" s="58"/>
      <c r="D99" s="57"/>
      <c r="E99" s="43">
        <f>IF(S90="","",S90)</f>
      </c>
      <c r="F99" s="44">
        <f t="shared" si="22"/>
      </c>
      <c r="G99" s="2">
        <f>IF(Q90="","",Q90)</f>
      </c>
      <c r="H99" s="92" t="str">
        <f>IF(J96="","",J96)</f>
        <v>-</v>
      </c>
      <c r="I99" s="45">
        <f>IF(S93="","",S93)</f>
      </c>
      <c r="J99" s="44">
        <f t="shared" si="23"/>
      </c>
      <c r="K99" s="2">
        <f>IF(Q93="","",Q93)</f>
      </c>
      <c r="L99" s="92">
        <f>IF(N96="","",N96)</f>
      </c>
      <c r="M99" s="45">
        <f>IF(S96="","",S96)</f>
      </c>
      <c r="N99" s="44">
        <f>IF(M99="","","-")</f>
      </c>
      <c r="O99" s="2">
        <f>IF(Q96="","",Q96)</f>
      </c>
      <c r="P99" s="92">
        <f>IF(R96="","",R96)</f>
      </c>
      <c r="Q99" s="95"/>
      <c r="R99" s="96"/>
      <c r="S99" s="96"/>
      <c r="T99" s="97"/>
      <c r="U99" s="23">
        <f>Z98</f>
        <v>0</v>
      </c>
      <c r="V99" s="24" t="s">
        <v>9</v>
      </c>
      <c r="W99" s="24">
        <f>AA98</f>
        <v>0</v>
      </c>
      <c r="X99" s="25" t="s">
        <v>6</v>
      </c>
      <c r="Y99" s="9"/>
      <c r="Z99" s="20"/>
      <c r="AA99" s="21"/>
      <c r="AB99" s="20"/>
      <c r="AC99" s="21"/>
      <c r="AD99" s="22"/>
      <c r="AE99" s="21"/>
      <c r="AF99" s="21"/>
      <c r="AG99" s="22"/>
    </row>
    <row r="100" spans="3:33" ht="9" customHeight="1" thickBot="1">
      <c r="C100" s="69"/>
      <c r="D100" s="65"/>
      <c r="E100" s="1"/>
      <c r="F100" s="27"/>
      <c r="G100" s="1"/>
      <c r="H100" s="1"/>
      <c r="I100" s="1"/>
      <c r="J100" s="27"/>
      <c r="K100" s="1"/>
      <c r="L100" s="1"/>
      <c r="M100" s="1"/>
      <c r="N100" s="27"/>
      <c r="O100" s="1"/>
      <c r="P100" s="1"/>
      <c r="Q100" s="1"/>
      <c r="R100" s="1"/>
      <c r="S100" s="1"/>
      <c r="T100" s="1"/>
      <c r="U100" s="15"/>
      <c r="V100" s="15"/>
      <c r="W100" s="15"/>
      <c r="X100" s="15"/>
      <c r="Y100" s="9"/>
      <c r="Z100" s="18"/>
      <c r="AA100" s="18"/>
      <c r="AB100" s="18"/>
      <c r="AC100" s="18"/>
      <c r="AD100" s="18"/>
      <c r="AE100" s="18"/>
      <c r="AF100" s="18"/>
      <c r="AG100" s="18"/>
    </row>
    <row r="101" spans="3:33" ht="9" customHeight="1">
      <c r="C101" s="123" t="s">
        <v>13</v>
      </c>
      <c r="D101" s="124"/>
      <c r="E101" s="127" t="str">
        <f>IF(C103="","",C103)</f>
        <v>後藤　大智</v>
      </c>
      <c r="F101" s="128"/>
      <c r="G101" s="128"/>
      <c r="H101" s="129"/>
      <c r="I101" s="130" t="str">
        <f>IF(C106="","",C106)</f>
        <v>平岡　京</v>
      </c>
      <c r="J101" s="128"/>
      <c r="K101" s="128"/>
      <c r="L101" s="129"/>
      <c r="M101" s="130" t="str">
        <f>IF(C109="","",C109)</f>
        <v>前田　基貴</v>
      </c>
      <c r="N101" s="128"/>
      <c r="O101" s="128"/>
      <c r="P101" s="129"/>
      <c r="Q101" s="130">
        <f>IF(C112="","",C112)</f>
      </c>
      <c r="R101" s="128"/>
      <c r="S101" s="128"/>
      <c r="T101" s="131"/>
      <c r="U101" s="132" t="s">
        <v>0</v>
      </c>
      <c r="V101" s="133"/>
      <c r="W101" s="133"/>
      <c r="X101" s="134"/>
      <c r="Y101" s="9"/>
      <c r="Z101" s="112" t="s">
        <v>2</v>
      </c>
      <c r="AA101" s="113"/>
      <c r="AB101" s="112" t="s">
        <v>3</v>
      </c>
      <c r="AC101" s="114"/>
      <c r="AD101" s="113"/>
      <c r="AE101" s="112" t="s">
        <v>4</v>
      </c>
      <c r="AF101" s="114"/>
      <c r="AG101" s="113"/>
    </row>
    <row r="102" spans="3:33" ht="9" customHeight="1" thickBot="1">
      <c r="C102" s="125"/>
      <c r="D102" s="126"/>
      <c r="E102" s="115">
        <f>IF(C104="","",C104)</f>
      </c>
      <c r="F102" s="116"/>
      <c r="G102" s="116"/>
      <c r="H102" s="117"/>
      <c r="I102" s="118">
        <f>IF(C107="","",C107)</f>
      </c>
      <c r="J102" s="116"/>
      <c r="K102" s="116"/>
      <c r="L102" s="117"/>
      <c r="M102" s="118">
        <f>IF(C110="","",C110)</f>
      </c>
      <c r="N102" s="116"/>
      <c r="O102" s="116"/>
      <c r="P102" s="117"/>
      <c r="Q102" s="118">
        <f>IF(C113="","",C113)</f>
      </c>
      <c r="R102" s="116"/>
      <c r="S102" s="116"/>
      <c r="T102" s="119"/>
      <c r="U102" s="120" t="s">
        <v>1</v>
      </c>
      <c r="V102" s="121"/>
      <c r="W102" s="121"/>
      <c r="X102" s="122"/>
      <c r="Y102" s="9"/>
      <c r="Z102" s="7" t="s">
        <v>5</v>
      </c>
      <c r="AA102" s="3" t="s">
        <v>6</v>
      </c>
      <c r="AB102" s="7" t="s">
        <v>10</v>
      </c>
      <c r="AC102" s="3" t="s">
        <v>7</v>
      </c>
      <c r="AD102" s="4" t="s">
        <v>8</v>
      </c>
      <c r="AE102" s="3" t="s">
        <v>10</v>
      </c>
      <c r="AF102" s="3" t="s">
        <v>7</v>
      </c>
      <c r="AG102" s="4" t="s">
        <v>8</v>
      </c>
    </row>
    <row r="103" spans="3:33" ht="9" customHeight="1">
      <c r="C103" s="68" t="s">
        <v>54</v>
      </c>
      <c r="D103" s="67" t="s">
        <v>35</v>
      </c>
      <c r="E103" s="98"/>
      <c r="F103" s="99"/>
      <c r="G103" s="99"/>
      <c r="H103" s="100"/>
      <c r="I103" s="26">
        <v>21</v>
      </c>
      <c r="J103" s="27" t="str">
        <f>IF(I103="","","-")</f>
        <v>-</v>
      </c>
      <c r="K103" s="28">
        <v>15</v>
      </c>
      <c r="L103" s="103" t="str">
        <f>IF(I103&lt;&gt;"",IF(I103&gt;K103,IF(I104&gt;K104,"○",IF(I105&gt;K105,"○","×")),IF(I104&gt;K104,IF(I105&gt;K105,"○","×"),"×")),"")</f>
        <v>×</v>
      </c>
      <c r="M103" s="26">
        <v>21</v>
      </c>
      <c r="N103" s="29" t="str">
        <f aca="true" t="shared" si="24" ref="N103:N108">IF(M103="","","-")</f>
        <v>-</v>
      </c>
      <c r="O103" s="30">
        <v>10</v>
      </c>
      <c r="P103" s="103" t="str">
        <f>IF(M103&lt;&gt;"",IF(M103&gt;O103,IF(M104&gt;O104,"○",IF(M105&gt;O105,"○","×")),IF(M104&gt;O104,IF(M105&gt;O105,"○","×"),"×")),"")</f>
        <v>○</v>
      </c>
      <c r="Q103" s="31"/>
      <c r="R103" s="29">
        <f aca="true" t="shared" si="25" ref="R103:R111">IF(Q103="","","-")</f>
      </c>
      <c r="S103" s="28"/>
      <c r="T103" s="106">
        <f>IF(Q103&lt;&gt;"",IF(Q103&gt;S103,IF(Q104&gt;S104,"○",IF(Q105&gt;S105,"○","×")),IF(Q104&gt;S104,IF(Q105&gt;S105,"○","×"),"×")),"")</f>
      </c>
      <c r="U103" s="107"/>
      <c r="V103" s="108"/>
      <c r="W103" s="108"/>
      <c r="X103" s="109"/>
      <c r="Y103" s="9"/>
      <c r="Z103" s="17"/>
      <c r="AA103" s="18"/>
      <c r="AB103" s="8"/>
      <c r="AC103" s="6"/>
      <c r="AD103" s="10"/>
      <c r="AE103" s="18"/>
      <c r="AF103" s="18"/>
      <c r="AG103" s="19"/>
    </row>
    <row r="104" spans="3:33" ht="9" customHeight="1">
      <c r="C104" s="60"/>
      <c r="D104" s="66"/>
      <c r="E104" s="101"/>
      <c r="F104" s="79"/>
      <c r="G104" s="79"/>
      <c r="H104" s="80"/>
      <c r="I104" s="26">
        <v>13</v>
      </c>
      <c r="J104" s="27" t="str">
        <f>IF(I104="","","-")</f>
        <v>-</v>
      </c>
      <c r="K104" s="32">
        <v>21</v>
      </c>
      <c r="L104" s="104"/>
      <c r="M104" s="26">
        <v>21</v>
      </c>
      <c r="N104" s="27" t="str">
        <f t="shared" si="24"/>
        <v>-</v>
      </c>
      <c r="O104" s="28">
        <v>7</v>
      </c>
      <c r="P104" s="104"/>
      <c r="Q104" s="26"/>
      <c r="R104" s="27">
        <f t="shared" si="25"/>
      </c>
      <c r="S104" s="28"/>
      <c r="T104" s="84"/>
      <c r="U104" s="89"/>
      <c r="V104" s="90"/>
      <c r="W104" s="90"/>
      <c r="X104" s="91"/>
      <c r="Y104" s="9"/>
      <c r="Z104" s="17">
        <f>COUNTIF(E103:T105,"○")</f>
        <v>1</v>
      </c>
      <c r="AA104" s="18">
        <f>COUNTIF(E103:T105,"×")</f>
        <v>1</v>
      </c>
      <c r="AB104" s="11">
        <f>(IF((E103&gt;G103),1,0))+(IF((E104&gt;G104),1,0))+(IF((E105&gt;G105),1,0))+(IF((I103&gt;K103),1,0))+(IF((I104&gt;K104),1,0))+(IF((I105&gt;K105),1,0))+(IF((M103&gt;O103),1,0))+(IF((M104&gt;O104),1,0))+(IF((M105&gt;O105),1,0))+(IF((Q103&gt;S103),1,0))+(IF((Q104&gt;S104),1,0))+(IF((Q105&gt;S105),1,0))</f>
        <v>3</v>
      </c>
      <c r="AC104" s="12">
        <f>(IF((E103&lt;G103),1,0))+(IF((E104&lt;G104),1,0))+(IF((E105&lt;G105),1,0))+(IF((I103&lt;K103),1,0))+(IF((I104&lt;K104),1,0))+(IF((I105&lt;K105),1,0))+(IF((M103&lt;O103),1,0))+(IF((M104&lt;O104),1,0))+(IF((M105&lt;O105),1,0))+(IF((Q103&lt;S103),1,0))+(IF((Q104&lt;S104),1,0))+(IF((Q105&lt;S105),1,0))</f>
        <v>2</v>
      </c>
      <c r="AD104" s="13">
        <f>AB104-AC104</f>
        <v>1</v>
      </c>
      <c r="AE104" s="18">
        <f>SUM(E103:E105,I103:I105,M103:M105,Q103:Q105)</f>
        <v>83</v>
      </c>
      <c r="AF104" s="18">
        <f>SUM(G103:G105,K103:K105,O103:O105,S103:S105)</f>
        <v>74</v>
      </c>
      <c r="AG104" s="19">
        <f>AE104-AF104</f>
        <v>9</v>
      </c>
    </row>
    <row r="105" spans="3:33" ht="9" customHeight="1">
      <c r="C105" s="60"/>
      <c r="D105" s="65"/>
      <c r="E105" s="102"/>
      <c r="F105" s="82"/>
      <c r="G105" s="82"/>
      <c r="H105" s="83"/>
      <c r="I105" s="33">
        <v>7</v>
      </c>
      <c r="J105" s="27" t="str">
        <f>IF(I105="","","-")</f>
        <v>-</v>
      </c>
      <c r="K105" s="34">
        <v>21</v>
      </c>
      <c r="L105" s="105"/>
      <c r="M105" s="33"/>
      <c r="N105" s="35">
        <f t="shared" si="24"/>
      </c>
      <c r="O105" s="34"/>
      <c r="P105" s="104"/>
      <c r="Q105" s="33"/>
      <c r="R105" s="35">
        <f t="shared" si="25"/>
      </c>
      <c r="S105" s="34"/>
      <c r="T105" s="84"/>
      <c r="U105" s="14">
        <f>Z104</f>
        <v>1</v>
      </c>
      <c r="V105" s="15" t="s">
        <v>9</v>
      </c>
      <c r="W105" s="15">
        <f>AA104</f>
        <v>1</v>
      </c>
      <c r="X105" s="16" t="s">
        <v>6</v>
      </c>
      <c r="Y105" s="9"/>
      <c r="Z105" s="17"/>
      <c r="AA105" s="18"/>
      <c r="AB105" s="17"/>
      <c r="AC105" s="18"/>
      <c r="AD105" s="19"/>
      <c r="AE105" s="18"/>
      <c r="AF105" s="18"/>
      <c r="AG105" s="19"/>
    </row>
    <row r="106" spans="3:33" ht="9" customHeight="1">
      <c r="C106" s="64" t="s">
        <v>55</v>
      </c>
      <c r="D106" s="61" t="s">
        <v>41</v>
      </c>
      <c r="E106" s="36">
        <f>IF(K103="","",K103)</f>
        <v>15</v>
      </c>
      <c r="F106" s="27" t="str">
        <f aca="true" t="shared" si="26" ref="F106:F114">IF(E106="","","-")</f>
        <v>-</v>
      </c>
      <c r="G106" s="1">
        <f>IF(I103="","",I103)</f>
        <v>21</v>
      </c>
      <c r="H106" s="72" t="str">
        <f>IF(L103="","",IF(L103="○","×",IF(L103="×","○")))</f>
        <v>○</v>
      </c>
      <c r="I106" s="75"/>
      <c r="J106" s="76"/>
      <c r="K106" s="76"/>
      <c r="L106" s="77"/>
      <c r="M106" s="26">
        <v>21</v>
      </c>
      <c r="N106" s="27" t="str">
        <f t="shared" si="24"/>
        <v>-</v>
      </c>
      <c r="O106" s="28">
        <v>3</v>
      </c>
      <c r="P106" s="110" t="str">
        <f>IF(M106&lt;&gt;"",IF(M106&gt;O106,IF(M107&gt;O107,"○",IF(M108&gt;O108,"○","×")),IF(M107&gt;O107,IF(M108&gt;O108,"○","×"),"×")),"")</f>
        <v>○</v>
      </c>
      <c r="Q106" s="26"/>
      <c r="R106" s="27">
        <f t="shared" si="25"/>
      </c>
      <c r="S106" s="28"/>
      <c r="T106" s="111">
        <f>IF(Q106&lt;&gt;"",IF(Q106&gt;S106,IF(Q107&gt;S107,"○",IF(Q108&gt;S108,"○","×")),IF(Q107&gt;S107,IF(Q108&gt;S108,"○","×"),"×")),"")</f>
      </c>
      <c r="U106" s="86"/>
      <c r="V106" s="87"/>
      <c r="W106" s="87"/>
      <c r="X106" s="88"/>
      <c r="Y106" s="9"/>
      <c r="Z106" s="8"/>
      <c r="AA106" s="6"/>
      <c r="AB106" s="8"/>
      <c r="AC106" s="6"/>
      <c r="AD106" s="10"/>
      <c r="AE106" s="6"/>
      <c r="AF106" s="6"/>
      <c r="AG106" s="10"/>
    </row>
    <row r="107" spans="3:33" ht="9" customHeight="1">
      <c r="C107" s="60"/>
      <c r="D107" s="59"/>
      <c r="E107" s="36">
        <f>IF(K104="","",K104)</f>
        <v>21</v>
      </c>
      <c r="F107" s="27" t="str">
        <f t="shared" si="26"/>
        <v>-</v>
      </c>
      <c r="G107" s="1">
        <f>IF(I104="","",I104)</f>
        <v>13</v>
      </c>
      <c r="H107" s="73" t="str">
        <f>IF(J104="","",J104)</f>
        <v>-</v>
      </c>
      <c r="I107" s="78"/>
      <c r="J107" s="79"/>
      <c r="K107" s="79"/>
      <c r="L107" s="80"/>
      <c r="M107" s="26">
        <v>21</v>
      </c>
      <c r="N107" s="27" t="str">
        <f t="shared" si="24"/>
        <v>-</v>
      </c>
      <c r="O107" s="28">
        <v>9</v>
      </c>
      <c r="P107" s="104"/>
      <c r="Q107" s="26"/>
      <c r="R107" s="27">
        <f t="shared" si="25"/>
      </c>
      <c r="S107" s="28"/>
      <c r="T107" s="84"/>
      <c r="U107" s="89"/>
      <c r="V107" s="90"/>
      <c r="W107" s="90"/>
      <c r="X107" s="91"/>
      <c r="Y107" s="9"/>
      <c r="Z107" s="17">
        <f>COUNTIF(E106:T108,"○")</f>
        <v>2</v>
      </c>
      <c r="AA107" s="18">
        <f>COUNTIF(E106:T108,"×")</f>
        <v>0</v>
      </c>
      <c r="AB107" s="11">
        <f>(IF((E106&gt;G106),1,0))+(IF((E107&gt;G107),1,0))+(IF((E108&gt;G108),1,0))+(IF((I106&gt;K106),1,0))+(IF((I107&gt;K107),1,0))+(IF((I108&gt;K108),1,0))+(IF((M106&gt;O106),1,0))+(IF((M107&gt;O107),1,0))+(IF((M108&gt;O108),1,0))+(IF((Q106&gt;S106),1,0))+(IF((Q107&gt;S107),1,0))+(IF((Q108&gt;S108),1,0))</f>
        <v>4</v>
      </c>
      <c r="AC107" s="12">
        <f>(IF((E106&lt;G106),1,0))+(IF((E107&lt;G107),1,0))+(IF((E108&lt;G108),1,0))+(IF((I106&lt;K106),1,0))+(IF((I107&lt;K107),1,0))+(IF((I108&lt;K108),1,0))+(IF((M106&lt;O106),1,0))+(IF((M107&lt;O107),1,0))+(IF((M108&lt;O108),1,0))+(IF((Q106&lt;S106),1,0))+(IF((Q107&lt;S107),1,0))+(IF((Q108&lt;S108),1,0))</f>
        <v>1</v>
      </c>
      <c r="AD107" s="13">
        <f>AB107-AC107</f>
        <v>3</v>
      </c>
      <c r="AE107" s="18">
        <f>SUM(E106:E108,I106:I108,M106:M108,Q106:Q108)</f>
        <v>99</v>
      </c>
      <c r="AF107" s="18">
        <f>SUM(G106:G108,K106:K108,O106:O108,S106:S108)</f>
        <v>53</v>
      </c>
      <c r="AG107" s="19">
        <f>AE107-AF107</f>
        <v>46</v>
      </c>
    </row>
    <row r="108" spans="3:33" ht="9" customHeight="1">
      <c r="C108" s="63"/>
      <c r="D108" s="62"/>
      <c r="E108" s="37">
        <f>IF(K105="","",K105)</f>
        <v>21</v>
      </c>
      <c r="F108" s="27" t="str">
        <f t="shared" si="26"/>
        <v>-</v>
      </c>
      <c r="G108" s="38">
        <f>IF(I105="","",I105)</f>
        <v>7</v>
      </c>
      <c r="H108" s="74" t="str">
        <f>IF(J105="","",J105)</f>
        <v>-</v>
      </c>
      <c r="I108" s="81"/>
      <c r="J108" s="82"/>
      <c r="K108" s="82"/>
      <c r="L108" s="83"/>
      <c r="M108" s="33"/>
      <c r="N108" s="27">
        <f t="shared" si="24"/>
      </c>
      <c r="O108" s="34"/>
      <c r="P108" s="105"/>
      <c r="Q108" s="33"/>
      <c r="R108" s="35">
        <f t="shared" si="25"/>
      </c>
      <c r="S108" s="34"/>
      <c r="T108" s="85"/>
      <c r="U108" s="14">
        <f>Z107</f>
        <v>2</v>
      </c>
      <c r="V108" s="15" t="s">
        <v>9</v>
      </c>
      <c r="W108" s="15">
        <f>AA107</f>
        <v>0</v>
      </c>
      <c r="X108" s="16" t="s">
        <v>6</v>
      </c>
      <c r="Y108" s="9"/>
      <c r="Z108" s="20"/>
      <c r="AA108" s="21"/>
      <c r="AB108" s="20"/>
      <c r="AC108" s="21"/>
      <c r="AD108" s="22"/>
      <c r="AE108" s="21"/>
      <c r="AF108" s="21"/>
      <c r="AG108" s="22"/>
    </row>
    <row r="109" spans="3:33" ht="9" customHeight="1">
      <c r="C109" s="64" t="s">
        <v>56</v>
      </c>
      <c r="D109" s="61" t="s">
        <v>57</v>
      </c>
      <c r="E109" s="36">
        <f>IF(O103="","",O103)</f>
        <v>10</v>
      </c>
      <c r="F109" s="39" t="str">
        <f t="shared" si="26"/>
        <v>-</v>
      </c>
      <c r="G109" s="1">
        <f>IF(M103="","",M103)</f>
        <v>21</v>
      </c>
      <c r="H109" s="72" t="str">
        <f>IF(P103="","",IF(P103="○","×",IF(P103="×","○")))</f>
        <v>×</v>
      </c>
      <c r="I109" s="40">
        <f>IF(O106="","",O106)</f>
        <v>3</v>
      </c>
      <c r="J109" s="27" t="str">
        <f aca="true" t="shared" si="27" ref="J109:J114">IF(I109="","","-")</f>
        <v>-</v>
      </c>
      <c r="K109" s="1">
        <f>IF(M106="","",M106)</f>
        <v>21</v>
      </c>
      <c r="L109" s="72" t="str">
        <f>IF(P106="","",IF(P106="○","×",IF(P106="×","○")))</f>
        <v>×</v>
      </c>
      <c r="M109" s="75"/>
      <c r="N109" s="76"/>
      <c r="O109" s="76"/>
      <c r="P109" s="77"/>
      <c r="Q109" s="26"/>
      <c r="R109" s="27">
        <f t="shared" si="25"/>
      </c>
      <c r="S109" s="28"/>
      <c r="T109" s="84">
        <f>IF(Q109&lt;&gt;"",IF(Q109&gt;S109,IF(Q110&gt;S110,"○",IF(Q111&gt;S111,"○","×")),IF(Q110&gt;S110,IF(Q111&gt;S111,"○","×"),"×")),"")</f>
      </c>
      <c r="U109" s="86"/>
      <c r="V109" s="87"/>
      <c r="W109" s="87"/>
      <c r="X109" s="88"/>
      <c r="Y109" s="9"/>
      <c r="Z109" s="17"/>
      <c r="AA109" s="18"/>
      <c r="AB109" s="17"/>
      <c r="AC109" s="18"/>
      <c r="AD109" s="19"/>
      <c r="AE109" s="18"/>
      <c r="AF109" s="18"/>
      <c r="AG109" s="19"/>
    </row>
    <row r="110" spans="3:33" ht="9" customHeight="1">
      <c r="C110" s="60"/>
      <c r="D110" s="59"/>
      <c r="E110" s="36">
        <f>IF(O104="","",O104)</f>
        <v>7</v>
      </c>
      <c r="F110" s="27" t="str">
        <f t="shared" si="26"/>
        <v>-</v>
      </c>
      <c r="G110" s="1">
        <f>IF(M104="","",M104)</f>
        <v>21</v>
      </c>
      <c r="H110" s="73">
        <f>IF(J107="","",J107)</f>
      </c>
      <c r="I110" s="40">
        <f>IF(O107="","",O107)</f>
        <v>9</v>
      </c>
      <c r="J110" s="27" t="str">
        <f t="shared" si="27"/>
        <v>-</v>
      </c>
      <c r="K110" s="1">
        <f>IF(M107="","",M107)</f>
        <v>21</v>
      </c>
      <c r="L110" s="73" t="str">
        <f>IF(N107="","",N107)</f>
        <v>-</v>
      </c>
      <c r="M110" s="78"/>
      <c r="N110" s="79"/>
      <c r="O110" s="79"/>
      <c r="P110" s="80"/>
      <c r="Q110" s="26"/>
      <c r="R110" s="27">
        <f t="shared" si="25"/>
      </c>
      <c r="S110" s="28"/>
      <c r="T110" s="84"/>
      <c r="U110" s="89"/>
      <c r="V110" s="90"/>
      <c r="W110" s="90"/>
      <c r="X110" s="91"/>
      <c r="Y110" s="9"/>
      <c r="Z110" s="17">
        <f>COUNTIF(E109:T111,"○")</f>
        <v>0</v>
      </c>
      <c r="AA110" s="18">
        <f>COUNTIF(E109:T111,"×")</f>
        <v>2</v>
      </c>
      <c r="AB110" s="11">
        <f>(IF((E109&gt;G109),1,0))+(IF((E110&gt;G110),1,0))+(IF((E111&gt;G111),1,0))+(IF((I109&gt;K109),1,0))+(IF((I110&gt;K110),1,0))+(IF((I111&gt;K111),1,0))+(IF((M109&gt;O109),1,0))+(IF((M110&gt;O110),1,0))+(IF((M111&gt;O111),1,0))+(IF((Q109&gt;S109),1,0))+(IF((Q110&gt;S110),1,0))+(IF((Q111&gt;S111),1,0))</f>
        <v>0</v>
      </c>
      <c r="AC110" s="12">
        <f>(IF((E109&lt;G109),1,0))+(IF((E110&lt;G110),1,0))+(IF((E111&lt;G111),1,0))+(IF((I109&lt;K109),1,0))+(IF((I110&lt;K110),1,0))+(IF((I111&lt;K111),1,0))+(IF((M109&lt;O109),1,0))+(IF((M110&lt;O110),1,0))+(IF((M111&lt;O111),1,0))+(IF((Q109&lt;S109),1,0))+(IF((Q110&lt;S110),1,0))+(IF((Q111&lt;S111),1,0))</f>
        <v>4</v>
      </c>
      <c r="AD110" s="13">
        <f>AB110-AC110</f>
        <v>-4</v>
      </c>
      <c r="AE110" s="18">
        <f>SUM(E109:E111,I109:I111,M109:M111,Q109:Q111)</f>
        <v>29</v>
      </c>
      <c r="AF110" s="18">
        <f>SUM(G109:G111,K109:K111,O109:O111,S109:S111)</f>
        <v>84</v>
      </c>
      <c r="AG110" s="19">
        <f>AE110-AF110</f>
        <v>-55</v>
      </c>
    </row>
    <row r="111" spans="3:33" ht="9" customHeight="1">
      <c r="C111" s="63"/>
      <c r="D111" s="62"/>
      <c r="E111" s="37">
        <f>IF(O105="","",O105)</f>
      </c>
      <c r="F111" s="35">
        <f t="shared" si="26"/>
      </c>
      <c r="G111" s="38">
        <f>IF(M105="","",M105)</f>
      </c>
      <c r="H111" s="74">
        <f>IF(J108="","",J108)</f>
      </c>
      <c r="I111" s="41">
        <f>IF(O108="","",O108)</f>
      </c>
      <c r="J111" s="27">
        <f t="shared" si="27"/>
      </c>
      <c r="K111" s="38">
        <f>IF(M108="","",M108)</f>
      </c>
      <c r="L111" s="74">
        <f>IF(N108="","",N108)</f>
      </c>
      <c r="M111" s="81"/>
      <c r="N111" s="82"/>
      <c r="O111" s="82"/>
      <c r="P111" s="83"/>
      <c r="Q111" s="33"/>
      <c r="R111" s="27">
        <f t="shared" si="25"/>
      </c>
      <c r="S111" s="34"/>
      <c r="T111" s="85"/>
      <c r="U111" s="14">
        <f>Z110</f>
        <v>0</v>
      </c>
      <c r="V111" s="15" t="s">
        <v>9</v>
      </c>
      <c r="W111" s="15">
        <f>AA110</f>
        <v>2</v>
      </c>
      <c r="X111" s="16" t="s">
        <v>6</v>
      </c>
      <c r="Y111" s="9"/>
      <c r="Z111" s="17"/>
      <c r="AA111" s="18"/>
      <c r="AB111" s="17"/>
      <c r="AC111" s="18"/>
      <c r="AD111" s="19"/>
      <c r="AE111" s="18"/>
      <c r="AF111" s="18"/>
      <c r="AG111" s="19"/>
    </row>
    <row r="112" spans="3:33" ht="9" customHeight="1">
      <c r="C112" s="60"/>
      <c r="D112" s="61"/>
      <c r="E112" s="36">
        <f>IF(S103="","",S103)</f>
      </c>
      <c r="F112" s="27">
        <f t="shared" si="26"/>
      </c>
      <c r="G112" s="1">
        <f>IF(Q103="","",Q103)</f>
      </c>
      <c r="H112" s="72">
        <f>IF(T103="","",IF(T103="○","×",IF(T103="×","○")))</f>
      </c>
      <c r="I112" s="40">
        <f>IF(S106="","",S106)</f>
      </c>
      <c r="J112" s="39">
        <f t="shared" si="27"/>
      </c>
      <c r="K112" s="1">
        <f>IF(Q106="","",Q106)</f>
      </c>
      <c r="L112" s="72">
        <f>IF(T106="","",IF(T106="○","×",IF(T106="×","○")))</f>
      </c>
      <c r="M112" s="42">
        <f>IF(S109="","",S109)</f>
      </c>
      <c r="N112" s="27">
        <f>IF(M112="","","-")</f>
      </c>
      <c r="O112" s="5">
        <f>IF(Q109="","",Q109)</f>
      </c>
      <c r="P112" s="72">
        <f>IF(T109="","",IF(T109="○","×",IF(T109="×","○")))</f>
      </c>
      <c r="Q112" s="75"/>
      <c r="R112" s="76"/>
      <c r="S112" s="76"/>
      <c r="T112" s="93"/>
      <c r="U112" s="86"/>
      <c r="V112" s="87"/>
      <c r="W112" s="87"/>
      <c r="X112" s="88"/>
      <c r="Y112" s="9"/>
      <c r="Z112" s="8"/>
      <c r="AA112" s="6"/>
      <c r="AB112" s="8"/>
      <c r="AC112" s="6"/>
      <c r="AD112" s="10"/>
      <c r="AE112" s="6"/>
      <c r="AF112" s="6"/>
      <c r="AG112" s="10"/>
    </row>
    <row r="113" spans="3:33" ht="9" customHeight="1">
      <c r="C113" s="60"/>
      <c r="D113" s="59"/>
      <c r="E113" s="36">
        <f>IF(S104="","",S104)</f>
      </c>
      <c r="F113" s="27">
        <f t="shared" si="26"/>
      </c>
      <c r="G113" s="1">
        <f>IF(Q104="","",Q104)</f>
      </c>
      <c r="H113" s="73" t="str">
        <f>IF(J110="","",J110)</f>
        <v>-</v>
      </c>
      <c r="I113" s="40">
        <f>IF(S107="","",S107)</f>
      </c>
      <c r="J113" s="27">
        <f t="shared" si="27"/>
      </c>
      <c r="K113" s="1">
        <f>IF(Q107="","",Q107)</f>
      </c>
      <c r="L113" s="73">
        <f>IF(N110="","",N110)</f>
      </c>
      <c r="M113" s="40">
        <f>IF(S110="","",S110)</f>
      </c>
      <c r="N113" s="27">
        <f>IF(M113="","","-")</f>
      </c>
      <c r="O113" s="1">
        <f>IF(Q110="","",Q110)</f>
      </c>
      <c r="P113" s="73">
        <f>IF(R110="","",R110)</f>
      </c>
      <c r="Q113" s="78"/>
      <c r="R113" s="79"/>
      <c r="S113" s="79"/>
      <c r="T113" s="94"/>
      <c r="U113" s="89"/>
      <c r="V113" s="90"/>
      <c r="W113" s="90"/>
      <c r="X113" s="91"/>
      <c r="Y113" s="9"/>
      <c r="Z113" s="17">
        <f>COUNTIF(E112:T114,"○")</f>
        <v>0</v>
      </c>
      <c r="AA113" s="18">
        <f>COUNTIF(E112:T114,"×")</f>
        <v>0</v>
      </c>
      <c r="AB113" s="11">
        <f>(IF((E112&gt;G112),1,0))+(IF((E113&gt;G113),1,0))+(IF((E114&gt;G114),1,0))+(IF((I112&gt;K112),1,0))+(IF((I113&gt;K113),1,0))+(IF((I114&gt;K114),1,0))+(IF((M112&gt;O112),1,0))+(IF((M113&gt;O113),1,0))+(IF((M114&gt;O114),1,0))+(IF((Q112&gt;S112),1,0))+(IF((Q113&gt;S113),1,0))+(IF((Q114&gt;S114),1,0))</f>
        <v>0</v>
      </c>
      <c r="AC113" s="12">
        <f>(IF((E112&lt;G112),1,0))+(IF((E113&lt;G113),1,0))+(IF((E114&lt;G114),1,0))+(IF((I112&lt;K112),1,0))+(IF((I113&lt;K113),1,0))+(IF((I114&lt;K114),1,0))+(IF((M112&lt;O112),1,0))+(IF((M113&lt;O113),1,0))+(IF((M114&lt;O114),1,0))+(IF((Q112&lt;S112),1,0))+(IF((Q113&lt;S113),1,0))+(IF((Q114&lt;S114),1,0))</f>
        <v>0</v>
      </c>
      <c r="AD113" s="13">
        <f>AB113-AC113</f>
        <v>0</v>
      </c>
      <c r="AE113" s="18">
        <f>SUM(E112:E114,I112:I114,M112:M114,Q112:Q114)</f>
        <v>0</v>
      </c>
      <c r="AF113" s="18">
        <f>SUM(G112:G114,K112:K114,O112:O114,S112:S114)</f>
        <v>0</v>
      </c>
      <c r="AG113" s="19">
        <f>AE113-AF113</f>
        <v>0</v>
      </c>
    </row>
    <row r="114" spans="3:33" ht="9" customHeight="1" thickBot="1">
      <c r="C114" s="58"/>
      <c r="D114" s="57"/>
      <c r="E114" s="43">
        <f>IF(S105="","",S105)</f>
      </c>
      <c r="F114" s="44">
        <f t="shared" si="26"/>
      </c>
      <c r="G114" s="2">
        <f>IF(Q105="","",Q105)</f>
      </c>
      <c r="H114" s="92">
        <f>IF(J111="","",J111)</f>
      </c>
      <c r="I114" s="45">
        <f>IF(S108="","",S108)</f>
      </c>
      <c r="J114" s="44">
        <f t="shared" si="27"/>
      </c>
      <c r="K114" s="2">
        <f>IF(Q108="","",Q108)</f>
      </c>
      <c r="L114" s="92">
        <f>IF(N111="","",N111)</f>
      </c>
      <c r="M114" s="45">
        <f>IF(S111="","",S111)</f>
      </c>
      <c r="N114" s="44">
        <f>IF(M114="","","-")</f>
      </c>
      <c r="O114" s="2">
        <f>IF(Q111="","",Q111)</f>
      </c>
      <c r="P114" s="92">
        <f>IF(R111="","",R111)</f>
      </c>
      <c r="Q114" s="95"/>
      <c r="R114" s="96"/>
      <c r="S114" s="96"/>
      <c r="T114" s="97"/>
      <c r="U114" s="23">
        <f>Z113</f>
        <v>0</v>
      </c>
      <c r="V114" s="24" t="s">
        <v>9</v>
      </c>
      <c r="W114" s="24">
        <f>AA113</f>
        <v>0</v>
      </c>
      <c r="X114" s="25" t="s">
        <v>6</v>
      </c>
      <c r="Y114" s="9"/>
      <c r="Z114" s="20"/>
      <c r="AA114" s="21"/>
      <c r="AB114" s="20"/>
      <c r="AC114" s="21"/>
      <c r="AD114" s="22"/>
      <c r="AE114" s="21"/>
      <c r="AF114" s="21"/>
      <c r="AG114" s="22"/>
    </row>
    <row r="118" spans="3:32" ht="9" customHeight="1"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4"/>
      <c r="Q118" s="54"/>
      <c r="R118" s="54"/>
      <c r="S118" s="53"/>
      <c r="T118" s="53"/>
      <c r="U118" s="53"/>
      <c r="V118" s="53"/>
      <c r="W118" s="53"/>
      <c r="X118" s="53"/>
      <c r="Y118" s="53"/>
      <c r="Z118" s="53"/>
      <c r="AA118" s="56"/>
      <c r="AB118" s="56"/>
      <c r="AC118" s="56"/>
      <c r="AD118" s="56"/>
      <c r="AE118" s="47"/>
      <c r="AF118" s="47"/>
    </row>
    <row r="119" spans="3:33" ht="21">
      <c r="C119" s="71" t="s">
        <v>58</v>
      </c>
      <c r="D119" s="52"/>
      <c r="E119" s="52"/>
      <c r="F119" s="52"/>
      <c r="G119" s="52"/>
      <c r="H119" s="52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70"/>
      <c r="T119" s="70"/>
      <c r="U119" s="70"/>
      <c r="V119" s="70"/>
      <c r="W119" s="70"/>
      <c r="X119" s="50"/>
      <c r="Y119" s="49"/>
      <c r="Z119" s="49"/>
      <c r="AA119" s="49"/>
      <c r="AB119" s="49"/>
      <c r="AC119" s="49"/>
      <c r="AD119" s="49"/>
      <c r="AE119" s="49"/>
      <c r="AF119" s="49"/>
      <c r="AG119" s="49"/>
    </row>
    <row r="120" spans="3:33" ht="9" customHeight="1">
      <c r="C120" s="49"/>
      <c r="D120" s="52"/>
      <c r="E120" s="52"/>
      <c r="F120" s="52"/>
      <c r="G120" s="52"/>
      <c r="H120" s="52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70"/>
      <c r="T120" s="70"/>
      <c r="U120" s="70"/>
      <c r="V120" s="70"/>
      <c r="W120" s="70"/>
      <c r="X120" s="50"/>
      <c r="Y120" s="49"/>
      <c r="Z120" s="49"/>
      <c r="AA120" s="49"/>
      <c r="AB120" s="49"/>
      <c r="AC120" s="49"/>
      <c r="AD120" s="49"/>
      <c r="AE120" s="49"/>
      <c r="AF120" s="49"/>
      <c r="AG120" s="49"/>
    </row>
    <row r="121" spans="3:33" ht="9" customHeight="1" thickBot="1">
      <c r="C121" s="49"/>
      <c r="D121" s="52"/>
      <c r="E121" s="52"/>
      <c r="F121" s="52"/>
      <c r="G121" s="52"/>
      <c r="H121" s="52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70"/>
      <c r="T121" s="70"/>
      <c r="U121" s="70"/>
      <c r="V121" s="70"/>
      <c r="W121" s="70"/>
      <c r="X121" s="50"/>
      <c r="Y121" s="49"/>
      <c r="Z121" s="49"/>
      <c r="AA121" s="49"/>
      <c r="AB121" s="49"/>
      <c r="AC121" s="49"/>
      <c r="AD121" s="49"/>
      <c r="AE121" s="49"/>
      <c r="AF121" s="49"/>
      <c r="AG121" s="49"/>
    </row>
    <row r="122" spans="3:33" ht="9" customHeight="1">
      <c r="C122" s="123" t="s">
        <v>12</v>
      </c>
      <c r="D122" s="124"/>
      <c r="E122" s="127" t="str">
        <f>IF(C124="","",C124)</f>
        <v>安田　輝</v>
      </c>
      <c r="F122" s="128"/>
      <c r="G122" s="128"/>
      <c r="H122" s="129"/>
      <c r="I122" s="130" t="str">
        <f>IF(C127="","",C127)</f>
        <v>安平　剛凰</v>
      </c>
      <c r="J122" s="128"/>
      <c r="K122" s="128"/>
      <c r="L122" s="129"/>
      <c r="M122" s="130" t="str">
        <f>IF(C130="","",C130)</f>
        <v>曽我井　優斗</v>
      </c>
      <c r="N122" s="128"/>
      <c r="O122" s="128"/>
      <c r="P122" s="129"/>
      <c r="Q122" s="130" t="str">
        <f>IF(C133="","",C133)</f>
        <v>石崎　航羽</v>
      </c>
      <c r="R122" s="128"/>
      <c r="S122" s="128"/>
      <c r="T122" s="131"/>
      <c r="U122" s="132" t="s">
        <v>0</v>
      </c>
      <c r="V122" s="133"/>
      <c r="W122" s="133"/>
      <c r="X122" s="134"/>
      <c r="Y122" s="9"/>
      <c r="Z122" s="112" t="s">
        <v>2</v>
      </c>
      <c r="AA122" s="113"/>
      <c r="AB122" s="112" t="s">
        <v>3</v>
      </c>
      <c r="AC122" s="114"/>
      <c r="AD122" s="113"/>
      <c r="AE122" s="112" t="s">
        <v>4</v>
      </c>
      <c r="AF122" s="114"/>
      <c r="AG122" s="113"/>
    </row>
    <row r="123" spans="3:33" ht="9" customHeight="1" thickBot="1">
      <c r="C123" s="125"/>
      <c r="D123" s="126"/>
      <c r="E123" s="115">
        <f>IF(C125="","",C125)</f>
      </c>
      <c r="F123" s="116"/>
      <c r="G123" s="116"/>
      <c r="H123" s="117"/>
      <c r="I123" s="118">
        <f>IF(C128="","",C128)</f>
      </c>
      <c r="J123" s="116"/>
      <c r="K123" s="116"/>
      <c r="L123" s="117"/>
      <c r="M123" s="118">
        <f>IF(C131="","",C131)</f>
      </c>
      <c r="N123" s="116"/>
      <c r="O123" s="116"/>
      <c r="P123" s="117"/>
      <c r="Q123" s="118">
        <f>IF(C134="","",C134)</f>
      </c>
      <c r="R123" s="116"/>
      <c r="S123" s="116"/>
      <c r="T123" s="119"/>
      <c r="U123" s="120" t="s">
        <v>1</v>
      </c>
      <c r="V123" s="121"/>
      <c r="W123" s="121"/>
      <c r="X123" s="122"/>
      <c r="Y123" s="9"/>
      <c r="Z123" s="7" t="s">
        <v>5</v>
      </c>
      <c r="AA123" s="3" t="s">
        <v>6</v>
      </c>
      <c r="AB123" s="7" t="s">
        <v>10</v>
      </c>
      <c r="AC123" s="3" t="s">
        <v>7</v>
      </c>
      <c r="AD123" s="4" t="s">
        <v>8</v>
      </c>
      <c r="AE123" s="3" t="s">
        <v>10</v>
      </c>
      <c r="AF123" s="3" t="s">
        <v>7</v>
      </c>
      <c r="AG123" s="4" t="s">
        <v>8</v>
      </c>
    </row>
    <row r="124" spans="3:33" ht="9" customHeight="1">
      <c r="C124" s="68" t="s">
        <v>59</v>
      </c>
      <c r="D124" s="67" t="s">
        <v>60</v>
      </c>
      <c r="E124" s="98"/>
      <c r="F124" s="99"/>
      <c r="G124" s="99"/>
      <c r="H124" s="100"/>
      <c r="I124" s="26">
        <v>21</v>
      </c>
      <c r="J124" s="27" t="str">
        <f>IF(I124="","","-")</f>
        <v>-</v>
      </c>
      <c r="K124" s="28">
        <v>7</v>
      </c>
      <c r="L124" s="103" t="str">
        <f>IF(I124&lt;&gt;"",IF(I124&gt;K124,IF(I125&gt;K125,"○",IF(I126&gt;K126,"○","×")),IF(I125&gt;K125,IF(I126&gt;K126,"○","×"),"×")),"")</f>
        <v>○</v>
      </c>
      <c r="M124" s="26">
        <v>21</v>
      </c>
      <c r="N124" s="29" t="str">
        <f aca="true" t="shared" si="28" ref="N124:N129">IF(M124="","","-")</f>
        <v>-</v>
      </c>
      <c r="O124" s="30">
        <v>12</v>
      </c>
      <c r="P124" s="103" t="str">
        <f>IF(M124&lt;&gt;"",IF(M124&gt;O124,IF(M125&gt;O125,"○",IF(M126&gt;O126,"○","×")),IF(M125&gt;O125,IF(M126&gt;O126,"○","×"),"×")),"")</f>
        <v>○</v>
      </c>
      <c r="Q124" s="31">
        <v>21</v>
      </c>
      <c r="R124" s="29" t="str">
        <f aca="true" t="shared" si="29" ref="R124:R132">IF(Q124="","","-")</f>
        <v>-</v>
      </c>
      <c r="S124" s="28">
        <v>1</v>
      </c>
      <c r="T124" s="106" t="str">
        <f>IF(Q124&lt;&gt;"",IF(Q124&gt;S124,IF(Q125&gt;S125,"○",IF(Q126&gt;S126,"○","×")),IF(Q125&gt;S125,IF(Q126&gt;S126,"○","×"),"×")),"")</f>
        <v>○</v>
      </c>
      <c r="U124" s="107"/>
      <c r="V124" s="108"/>
      <c r="W124" s="108"/>
      <c r="X124" s="109"/>
      <c r="Y124" s="9"/>
      <c r="Z124" s="17"/>
      <c r="AA124" s="18"/>
      <c r="AB124" s="8"/>
      <c r="AC124" s="6"/>
      <c r="AD124" s="10"/>
      <c r="AE124" s="18"/>
      <c r="AF124" s="18"/>
      <c r="AG124" s="19"/>
    </row>
    <row r="125" spans="3:33" ht="9" customHeight="1">
      <c r="C125" s="60"/>
      <c r="D125" s="66"/>
      <c r="E125" s="101"/>
      <c r="F125" s="79"/>
      <c r="G125" s="79"/>
      <c r="H125" s="80"/>
      <c r="I125" s="26">
        <v>21</v>
      </c>
      <c r="J125" s="27" t="str">
        <f>IF(I125="","","-")</f>
        <v>-</v>
      </c>
      <c r="K125" s="32">
        <v>14</v>
      </c>
      <c r="L125" s="104"/>
      <c r="M125" s="26">
        <v>21</v>
      </c>
      <c r="N125" s="27" t="str">
        <f t="shared" si="28"/>
        <v>-</v>
      </c>
      <c r="O125" s="28">
        <v>6</v>
      </c>
      <c r="P125" s="104"/>
      <c r="Q125" s="26">
        <v>21</v>
      </c>
      <c r="R125" s="27" t="str">
        <f t="shared" si="29"/>
        <v>-</v>
      </c>
      <c r="S125" s="28">
        <v>2</v>
      </c>
      <c r="T125" s="84"/>
      <c r="U125" s="89"/>
      <c r="V125" s="90"/>
      <c r="W125" s="90"/>
      <c r="X125" s="91"/>
      <c r="Y125" s="9"/>
      <c r="Z125" s="17">
        <f>COUNTIF(E124:T126,"○")</f>
        <v>3</v>
      </c>
      <c r="AA125" s="18">
        <f>COUNTIF(E124:T126,"×")</f>
        <v>0</v>
      </c>
      <c r="AB125" s="11">
        <f>(IF((E124&gt;G124),1,0))+(IF((E125&gt;G125),1,0))+(IF((E126&gt;G126),1,0))+(IF((I124&gt;K124),1,0))+(IF((I125&gt;K125),1,0))+(IF((I126&gt;K126),1,0))+(IF((M124&gt;O124),1,0))+(IF((M125&gt;O125),1,0))+(IF((M126&gt;O126),1,0))+(IF((Q124&gt;S124),1,0))+(IF((Q125&gt;S125),1,0))+(IF((Q126&gt;S126),1,0))</f>
        <v>6</v>
      </c>
      <c r="AC125" s="12">
        <f>(IF((E124&lt;G124),1,0))+(IF((E125&lt;G125),1,0))+(IF((E126&lt;G126),1,0))+(IF((I124&lt;K124),1,0))+(IF((I125&lt;K125),1,0))+(IF((I126&lt;K126),1,0))+(IF((M124&lt;O124),1,0))+(IF((M125&lt;O125),1,0))+(IF((M126&lt;O126),1,0))+(IF((Q124&lt;S124),1,0))+(IF((Q125&lt;S125),1,0))+(IF((Q126&lt;S126),1,0))</f>
        <v>0</v>
      </c>
      <c r="AD125" s="13">
        <f>AB125-AC125</f>
        <v>6</v>
      </c>
      <c r="AE125" s="18">
        <f>SUM(E124:E126,I124:I126,M124:M126,Q124:Q126)</f>
        <v>126</v>
      </c>
      <c r="AF125" s="18">
        <f>SUM(G124:G126,K124:K126,O124:O126,S124:S126)</f>
        <v>42</v>
      </c>
      <c r="AG125" s="19">
        <f>AE125-AF125</f>
        <v>84</v>
      </c>
    </row>
    <row r="126" spans="3:33" ht="9" customHeight="1">
      <c r="C126" s="60"/>
      <c r="D126" s="65"/>
      <c r="E126" s="102"/>
      <c r="F126" s="82"/>
      <c r="G126" s="82"/>
      <c r="H126" s="83"/>
      <c r="I126" s="33"/>
      <c r="J126" s="27">
        <f>IF(I126="","","-")</f>
      </c>
      <c r="K126" s="34"/>
      <c r="L126" s="105"/>
      <c r="M126" s="33"/>
      <c r="N126" s="35">
        <f t="shared" si="28"/>
      </c>
      <c r="O126" s="34"/>
      <c r="P126" s="104"/>
      <c r="Q126" s="33"/>
      <c r="R126" s="35">
        <f t="shared" si="29"/>
      </c>
      <c r="S126" s="34"/>
      <c r="T126" s="84"/>
      <c r="U126" s="14">
        <f>Z125</f>
        <v>3</v>
      </c>
      <c r="V126" s="15" t="s">
        <v>9</v>
      </c>
      <c r="W126" s="15">
        <f>AA125</f>
        <v>0</v>
      </c>
      <c r="X126" s="16" t="s">
        <v>6</v>
      </c>
      <c r="Y126" s="9"/>
      <c r="Z126" s="17"/>
      <c r="AA126" s="18"/>
      <c r="AB126" s="17"/>
      <c r="AC126" s="18"/>
      <c r="AD126" s="19"/>
      <c r="AE126" s="18"/>
      <c r="AF126" s="18"/>
      <c r="AG126" s="19"/>
    </row>
    <row r="127" spans="3:33" ht="9" customHeight="1">
      <c r="C127" s="64" t="s">
        <v>61</v>
      </c>
      <c r="D127" s="61" t="s">
        <v>22</v>
      </c>
      <c r="E127" s="36">
        <f>IF(K124="","",K124)</f>
        <v>7</v>
      </c>
      <c r="F127" s="27" t="str">
        <f aca="true" t="shared" si="30" ref="F127:F135">IF(E127="","","-")</f>
        <v>-</v>
      </c>
      <c r="G127" s="1">
        <f>IF(I124="","",I124)</f>
        <v>21</v>
      </c>
      <c r="H127" s="72" t="str">
        <f>IF(L124="","",IF(L124="○","×",IF(L124="×","○")))</f>
        <v>×</v>
      </c>
      <c r="I127" s="75"/>
      <c r="J127" s="76"/>
      <c r="K127" s="76"/>
      <c r="L127" s="77"/>
      <c r="M127" s="26">
        <v>8</v>
      </c>
      <c r="N127" s="27" t="str">
        <f t="shared" si="28"/>
        <v>-</v>
      </c>
      <c r="O127" s="28">
        <v>21</v>
      </c>
      <c r="P127" s="110" t="str">
        <f>IF(M127&lt;&gt;"",IF(M127&gt;O127,IF(M128&gt;O128,"○",IF(M129&gt;O129,"○","×")),IF(M128&gt;O128,IF(M129&gt;O129,"○","×"),"×")),"")</f>
        <v>×</v>
      </c>
      <c r="Q127" s="26">
        <v>21</v>
      </c>
      <c r="R127" s="27" t="str">
        <f t="shared" si="29"/>
        <v>-</v>
      </c>
      <c r="S127" s="28">
        <v>11</v>
      </c>
      <c r="T127" s="111" t="str">
        <f>IF(Q127&lt;&gt;"",IF(Q127&gt;S127,IF(Q128&gt;S128,"○",IF(Q129&gt;S129,"○","×")),IF(Q128&gt;S128,IF(Q129&gt;S129,"○","×"),"×")),"")</f>
        <v>○</v>
      </c>
      <c r="U127" s="86"/>
      <c r="V127" s="87"/>
      <c r="W127" s="87"/>
      <c r="X127" s="88"/>
      <c r="Y127" s="9"/>
      <c r="Z127" s="8"/>
      <c r="AA127" s="6"/>
      <c r="AB127" s="8"/>
      <c r="AC127" s="6"/>
      <c r="AD127" s="10"/>
      <c r="AE127" s="6"/>
      <c r="AF127" s="6"/>
      <c r="AG127" s="10"/>
    </row>
    <row r="128" spans="3:33" ht="9" customHeight="1">
      <c r="C128" s="60"/>
      <c r="D128" s="59"/>
      <c r="E128" s="36">
        <f>IF(K125="","",K125)</f>
        <v>14</v>
      </c>
      <c r="F128" s="27" t="str">
        <f t="shared" si="30"/>
        <v>-</v>
      </c>
      <c r="G128" s="1">
        <f>IF(I125="","",I125)</f>
        <v>21</v>
      </c>
      <c r="H128" s="73" t="str">
        <f>IF(J125="","",J125)</f>
        <v>-</v>
      </c>
      <c r="I128" s="78"/>
      <c r="J128" s="79"/>
      <c r="K128" s="79"/>
      <c r="L128" s="80"/>
      <c r="M128" s="26">
        <v>14</v>
      </c>
      <c r="N128" s="27" t="str">
        <f t="shared" si="28"/>
        <v>-</v>
      </c>
      <c r="O128" s="28">
        <v>21</v>
      </c>
      <c r="P128" s="104"/>
      <c r="Q128" s="26">
        <v>21</v>
      </c>
      <c r="R128" s="27" t="str">
        <f t="shared" si="29"/>
        <v>-</v>
      </c>
      <c r="S128" s="28">
        <v>13</v>
      </c>
      <c r="T128" s="84"/>
      <c r="U128" s="89"/>
      <c r="V128" s="90"/>
      <c r="W128" s="90"/>
      <c r="X128" s="91"/>
      <c r="Y128" s="9"/>
      <c r="Z128" s="17">
        <f>COUNTIF(E127:T129,"○")</f>
        <v>1</v>
      </c>
      <c r="AA128" s="18">
        <f>COUNTIF(E127:T129,"×")</f>
        <v>2</v>
      </c>
      <c r="AB128" s="11">
        <f>(IF((E127&gt;G127),1,0))+(IF((E128&gt;G128),1,0))+(IF((E129&gt;G129),1,0))+(IF((I127&gt;K127),1,0))+(IF((I128&gt;K128),1,0))+(IF((I129&gt;K129),1,0))+(IF((M127&gt;O127),1,0))+(IF((M128&gt;O128),1,0))+(IF((M129&gt;O129),1,0))+(IF((Q127&gt;S127),1,0))+(IF((Q128&gt;S128),1,0))+(IF((Q129&gt;S129),1,0))</f>
        <v>2</v>
      </c>
      <c r="AC128" s="12">
        <f>(IF((E127&lt;G127),1,0))+(IF((E128&lt;G128),1,0))+(IF((E129&lt;G129),1,0))+(IF((I127&lt;K127),1,0))+(IF((I128&lt;K128),1,0))+(IF((I129&lt;K129),1,0))+(IF((M127&lt;O127),1,0))+(IF((M128&lt;O128),1,0))+(IF((M129&lt;O129),1,0))+(IF((Q127&lt;S127),1,0))+(IF((Q128&lt;S128),1,0))+(IF((Q129&lt;S129),1,0))</f>
        <v>4</v>
      </c>
      <c r="AD128" s="13">
        <f>AB128-AC128</f>
        <v>-2</v>
      </c>
      <c r="AE128" s="18">
        <f>SUM(E127:E129,I127:I129,M127:M129,Q127:Q129)</f>
        <v>85</v>
      </c>
      <c r="AF128" s="18">
        <f>SUM(G127:G129,K127:K129,O127:O129,S127:S129)</f>
        <v>108</v>
      </c>
      <c r="AG128" s="19">
        <f>AE128-AF128</f>
        <v>-23</v>
      </c>
    </row>
    <row r="129" spans="3:33" ht="9" customHeight="1">
      <c r="C129" s="63"/>
      <c r="D129" s="62"/>
      <c r="E129" s="37">
        <f>IF(K126="","",K126)</f>
      </c>
      <c r="F129" s="27">
        <f t="shared" si="30"/>
      </c>
      <c r="G129" s="38">
        <f>IF(I126="","",I126)</f>
      </c>
      <c r="H129" s="74">
        <f>IF(J126="","",J126)</f>
      </c>
      <c r="I129" s="81"/>
      <c r="J129" s="82"/>
      <c r="K129" s="82"/>
      <c r="L129" s="83"/>
      <c r="M129" s="33"/>
      <c r="N129" s="27">
        <f t="shared" si="28"/>
      </c>
      <c r="O129" s="34"/>
      <c r="P129" s="105"/>
      <c r="Q129" s="33"/>
      <c r="R129" s="35">
        <f t="shared" si="29"/>
      </c>
      <c r="S129" s="34"/>
      <c r="T129" s="85"/>
      <c r="U129" s="14">
        <f>Z128</f>
        <v>1</v>
      </c>
      <c r="V129" s="15" t="s">
        <v>9</v>
      </c>
      <c r="W129" s="15">
        <f>AA128</f>
        <v>2</v>
      </c>
      <c r="X129" s="16" t="s">
        <v>6</v>
      </c>
      <c r="Y129" s="9"/>
      <c r="Z129" s="20"/>
      <c r="AA129" s="21"/>
      <c r="AB129" s="20"/>
      <c r="AC129" s="21"/>
      <c r="AD129" s="22"/>
      <c r="AE129" s="21"/>
      <c r="AF129" s="21"/>
      <c r="AG129" s="22"/>
    </row>
    <row r="130" spans="3:33" ht="9" customHeight="1">
      <c r="C130" s="64" t="s">
        <v>62</v>
      </c>
      <c r="D130" s="61" t="s">
        <v>35</v>
      </c>
      <c r="E130" s="36">
        <f>IF(O124="","",O124)</f>
        <v>12</v>
      </c>
      <c r="F130" s="39" t="str">
        <f t="shared" si="30"/>
        <v>-</v>
      </c>
      <c r="G130" s="1">
        <f>IF(M124="","",M124)</f>
        <v>21</v>
      </c>
      <c r="H130" s="72" t="str">
        <f>IF(P124="","",IF(P124="○","×",IF(P124="×","○")))</f>
        <v>×</v>
      </c>
      <c r="I130" s="40">
        <f>IF(O127="","",O127)</f>
        <v>21</v>
      </c>
      <c r="J130" s="27" t="str">
        <f aca="true" t="shared" si="31" ref="J130:J135">IF(I130="","","-")</f>
        <v>-</v>
      </c>
      <c r="K130" s="1">
        <f>IF(M127="","",M127)</f>
        <v>8</v>
      </c>
      <c r="L130" s="72" t="str">
        <f>IF(P127="","",IF(P127="○","×",IF(P127="×","○")))</f>
        <v>○</v>
      </c>
      <c r="M130" s="75"/>
      <c r="N130" s="76"/>
      <c r="O130" s="76"/>
      <c r="P130" s="77"/>
      <c r="Q130" s="26">
        <v>21</v>
      </c>
      <c r="R130" s="27" t="str">
        <f t="shared" si="29"/>
        <v>-</v>
      </c>
      <c r="S130" s="28">
        <v>11</v>
      </c>
      <c r="T130" s="84" t="str">
        <f>IF(Q130&lt;&gt;"",IF(Q130&gt;S130,IF(Q131&gt;S131,"○",IF(Q132&gt;S132,"○","×")),IF(Q131&gt;S131,IF(Q132&gt;S132,"○","×"),"×")),"")</f>
        <v>○</v>
      </c>
      <c r="U130" s="86"/>
      <c r="V130" s="87"/>
      <c r="W130" s="87"/>
      <c r="X130" s="88"/>
      <c r="Y130" s="9"/>
      <c r="Z130" s="17"/>
      <c r="AA130" s="18"/>
      <c r="AB130" s="17"/>
      <c r="AC130" s="18"/>
      <c r="AD130" s="19"/>
      <c r="AE130" s="18"/>
      <c r="AF130" s="18"/>
      <c r="AG130" s="19"/>
    </row>
    <row r="131" spans="3:33" ht="9" customHeight="1">
      <c r="C131" s="60"/>
      <c r="D131" s="59"/>
      <c r="E131" s="36">
        <f>IF(O125="","",O125)</f>
        <v>6</v>
      </c>
      <c r="F131" s="27" t="str">
        <f t="shared" si="30"/>
        <v>-</v>
      </c>
      <c r="G131" s="1">
        <f>IF(M125="","",M125)</f>
        <v>21</v>
      </c>
      <c r="H131" s="73">
        <f>IF(J128="","",J128)</f>
      </c>
      <c r="I131" s="40">
        <f>IF(O128="","",O128)</f>
        <v>21</v>
      </c>
      <c r="J131" s="27" t="str">
        <f t="shared" si="31"/>
        <v>-</v>
      </c>
      <c r="K131" s="1">
        <f>IF(M128="","",M128)</f>
        <v>14</v>
      </c>
      <c r="L131" s="73" t="str">
        <f>IF(N128="","",N128)</f>
        <v>-</v>
      </c>
      <c r="M131" s="78"/>
      <c r="N131" s="79"/>
      <c r="O131" s="79"/>
      <c r="P131" s="80"/>
      <c r="Q131" s="26">
        <v>21</v>
      </c>
      <c r="R131" s="27" t="str">
        <f t="shared" si="29"/>
        <v>-</v>
      </c>
      <c r="S131" s="28">
        <v>5</v>
      </c>
      <c r="T131" s="84"/>
      <c r="U131" s="89"/>
      <c r="V131" s="90"/>
      <c r="W131" s="90"/>
      <c r="X131" s="91"/>
      <c r="Y131" s="9"/>
      <c r="Z131" s="17">
        <f>COUNTIF(E130:T132,"○")</f>
        <v>2</v>
      </c>
      <c r="AA131" s="18">
        <f>COUNTIF(E130:T132,"×")</f>
        <v>1</v>
      </c>
      <c r="AB131" s="11">
        <f>(IF((E130&gt;G130),1,0))+(IF((E131&gt;G131),1,0))+(IF((E132&gt;G132),1,0))+(IF((I130&gt;K130),1,0))+(IF((I131&gt;K131),1,0))+(IF((I132&gt;K132),1,0))+(IF((M130&gt;O130),1,0))+(IF((M131&gt;O131),1,0))+(IF((M132&gt;O132),1,0))+(IF((Q130&gt;S130),1,0))+(IF((Q131&gt;S131),1,0))+(IF((Q132&gt;S132),1,0))</f>
        <v>4</v>
      </c>
      <c r="AC131" s="12">
        <f>(IF((E130&lt;G130),1,0))+(IF((E131&lt;G131),1,0))+(IF((E132&lt;G132),1,0))+(IF((I130&lt;K130),1,0))+(IF((I131&lt;K131),1,0))+(IF((I132&lt;K132),1,0))+(IF((M130&lt;O130),1,0))+(IF((M131&lt;O131),1,0))+(IF((M132&lt;O132),1,0))+(IF((Q130&lt;S130),1,0))+(IF((Q131&lt;S131),1,0))+(IF((Q132&lt;S132),1,0))</f>
        <v>2</v>
      </c>
      <c r="AD131" s="13">
        <f>AB131-AC131</f>
        <v>2</v>
      </c>
      <c r="AE131" s="18">
        <f>SUM(E130:E132,I130:I132,M130:M132,Q130:Q132)</f>
        <v>102</v>
      </c>
      <c r="AF131" s="18">
        <f>SUM(G130:G132,K130:K132,O130:O132,S130:S132)</f>
        <v>80</v>
      </c>
      <c r="AG131" s="19">
        <f>AE131-AF131</f>
        <v>22</v>
      </c>
    </row>
    <row r="132" spans="3:33" ht="9" customHeight="1">
      <c r="C132" s="63"/>
      <c r="D132" s="62"/>
      <c r="E132" s="37">
        <f>IF(O126="","",O126)</f>
      </c>
      <c r="F132" s="35">
        <f t="shared" si="30"/>
      </c>
      <c r="G132" s="38">
        <f>IF(M126="","",M126)</f>
      </c>
      <c r="H132" s="74">
        <f>IF(J129="","",J129)</f>
      </c>
      <c r="I132" s="41">
        <f>IF(O129="","",O129)</f>
      </c>
      <c r="J132" s="27">
        <f t="shared" si="31"/>
      </c>
      <c r="K132" s="38">
        <f>IF(M129="","",M129)</f>
      </c>
      <c r="L132" s="74">
        <f>IF(N129="","",N129)</f>
      </c>
      <c r="M132" s="81"/>
      <c r="N132" s="82"/>
      <c r="O132" s="82"/>
      <c r="P132" s="83"/>
      <c r="Q132" s="33"/>
      <c r="R132" s="27">
        <f t="shared" si="29"/>
      </c>
      <c r="S132" s="34"/>
      <c r="T132" s="85"/>
      <c r="U132" s="14">
        <f>Z131</f>
        <v>2</v>
      </c>
      <c r="V132" s="15" t="s">
        <v>9</v>
      </c>
      <c r="W132" s="15">
        <f>AA131</f>
        <v>1</v>
      </c>
      <c r="X132" s="16" t="s">
        <v>6</v>
      </c>
      <c r="Y132" s="9"/>
      <c r="Z132" s="17"/>
      <c r="AA132" s="18"/>
      <c r="AB132" s="17"/>
      <c r="AC132" s="18"/>
      <c r="AD132" s="19"/>
      <c r="AE132" s="18"/>
      <c r="AF132" s="18"/>
      <c r="AG132" s="19"/>
    </row>
    <row r="133" spans="3:33" ht="9" customHeight="1">
      <c r="C133" s="60" t="s">
        <v>63</v>
      </c>
      <c r="D133" s="61" t="s">
        <v>64</v>
      </c>
      <c r="E133" s="36">
        <f>IF(S124="","",S124)</f>
        <v>1</v>
      </c>
      <c r="F133" s="27" t="str">
        <f t="shared" si="30"/>
        <v>-</v>
      </c>
      <c r="G133" s="1">
        <f>IF(Q124="","",Q124)</f>
        <v>21</v>
      </c>
      <c r="H133" s="72" t="str">
        <f>IF(T124="","",IF(T124="○","×",IF(T124="×","○")))</f>
        <v>×</v>
      </c>
      <c r="I133" s="40">
        <f>IF(S127="","",S127)</f>
        <v>11</v>
      </c>
      <c r="J133" s="39" t="str">
        <f t="shared" si="31"/>
        <v>-</v>
      </c>
      <c r="K133" s="1">
        <f>IF(Q127="","",Q127)</f>
        <v>21</v>
      </c>
      <c r="L133" s="72" t="str">
        <f>IF(T127="","",IF(T127="○","×",IF(T127="×","○")))</f>
        <v>×</v>
      </c>
      <c r="M133" s="42">
        <f>IF(S130="","",S130)</f>
        <v>11</v>
      </c>
      <c r="N133" s="27" t="str">
        <f>IF(M133="","","-")</f>
        <v>-</v>
      </c>
      <c r="O133" s="5">
        <f>IF(Q130="","",Q130)</f>
        <v>21</v>
      </c>
      <c r="P133" s="72" t="str">
        <f>IF(T130="","",IF(T130="○","×",IF(T130="×","○")))</f>
        <v>×</v>
      </c>
      <c r="Q133" s="75"/>
      <c r="R133" s="76"/>
      <c r="S133" s="76"/>
      <c r="T133" s="93"/>
      <c r="U133" s="86"/>
      <c r="V133" s="87"/>
      <c r="W133" s="87"/>
      <c r="X133" s="88"/>
      <c r="Y133" s="9"/>
      <c r="Z133" s="8"/>
      <c r="AA133" s="6"/>
      <c r="AB133" s="8"/>
      <c r="AC133" s="6"/>
      <c r="AD133" s="10"/>
      <c r="AE133" s="6"/>
      <c r="AF133" s="6"/>
      <c r="AG133" s="10"/>
    </row>
    <row r="134" spans="3:33" ht="9" customHeight="1">
      <c r="C134" s="60"/>
      <c r="D134" s="59"/>
      <c r="E134" s="36">
        <f>IF(S125="","",S125)</f>
        <v>2</v>
      </c>
      <c r="F134" s="27" t="str">
        <f t="shared" si="30"/>
        <v>-</v>
      </c>
      <c r="G134" s="1">
        <f>IF(Q125="","",Q125)</f>
        <v>21</v>
      </c>
      <c r="H134" s="73" t="str">
        <f>IF(J131="","",J131)</f>
        <v>-</v>
      </c>
      <c r="I134" s="40">
        <f>IF(S128="","",S128)</f>
        <v>13</v>
      </c>
      <c r="J134" s="27" t="str">
        <f t="shared" si="31"/>
        <v>-</v>
      </c>
      <c r="K134" s="1">
        <f>IF(Q128="","",Q128)</f>
        <v>21</v>
      </c>
      <c r="L134" s="73">
        <f>IF(N131="","",N131)</f>
      </c>
      <c r="M134" s="40">
        <f>IF(S131="","",S131)</f>
        <v>5</v>
      </c>
      <c r="N134" s="27" t="str">
        <f>IF(M134="","","-")</f>
        <v>-</v>
      </c>
      <c r="O134" s="1">
        <f>IF(Q131="","",Q131)</f>
        <v>21</v>
      </c>
      <c r="P134" s="73" t="str">
        <f>IF(R131="","",R131)</f>
        <v>-</v>
      </c>
      <c r="Q134" s="78"/>
      <c r="R134" s="79"/>
      <c r="S134" s="79"/>
      <c r="T134" s="94"/>
      <c r="U134" s="89"/>
      <c r="V134" s="90"/>
      <c r="W134" s="90"/>
      <c r="X134" s="91"/>
      <c r="Y134" s="9"/>
      <c r="Z134" s="17">
        <f>COUNTIF(E133:T135,"○")</f>
        <v>0</v>
      </c>
      <c r="AA134" s="18">
        <f>COUNTIF(E133:T135,"×")</f>
        <v>3</v>
      </c>
      <c r="AB134" s="11">
        <f>(IF((E133&gt;G133),1,0))+(IF((E134&gt;G134),1,0))+(IF((E135&gt;G135),1,0))+(IF((I133&gt;K133),1,0))+(IF((I134&gt;K134),1,0))+(IF((I135&gt;K135),1,0))+(IF((M133&gt;O133),1,0))+(IF((M134&gt;O134),1,0))+(IF((M135&gt;O135),1,0))+(IF((Q133&gt;S133),1,0))+(IF((Q134&gt;S134),1,0))+(IF((Q135&gt;S135),1,0))</f>
        <v>0</v>
      </c>
      <c r="AC134" s="12">
        <f>(IF((E133&lt;G133),1,0))+(IF((E134&lt;G134),1,0))+(IF((E135&lt;G135),1,0))+(IF((I133&lt;K133),1,0))+(IF((I134&lt;K134),1,0))+(IF((I135&lt;K135),1,0))+(IF((M133&lt;O133),1,0))+(IF((M134&lt;O134),1,0))+(IF((M135&lt;O135),1,0))+(IF((Q133&lt;S133),1,0))+(IF((Q134&lt;S134),1,0))+(IF((Q135&lt;S135),1,0))</f>
        <v>6</v>
      </c>
      <c r="AD134" s="13">
        <f>AB134-AC134</f>
        <v>-6</v>
      </c>
      <c r="AE134" s="18">
        <f>SUM(E133:E135,I133:I135,M133:M135,Q133:Q135)</f>
        <v>43</v>
      </c>
      <c r="AF134" s="18">
        <f>SUM(G133:G135,K133:K135,O133:O135,S133:S135)</f>
        <v>126</v>
      </c>
      <c r="AG134" s="19">
        <f>AE134-AF134</f>
        <v>-83</v>
      </c>
    </row>
    <row r="135" spans="3:33" ht="9" customHeight="1" thickBot="1">
      <c r="C135" s="58"/>
      <c r="D135" s="57"/>
      <c r="E135" s="43">
        <f>IF(S126="","",S126)</f>
      </c>
      <c r="F135" s="44">
        <f t="shared" si="30"/>
      </c>
      <c r="G135" s="2">
        <f>IF(Q126="","",Q126)</f>
      </c>
      <c r="H135" s="92">
        <f>IF(J132="","",J132)</f>
      </c>
      <c r="I135" s="45">
        <f>IF(S129="","",S129)</f>
      </c>
      <c r="J135" s="44">
        <f t="shared" si="31"/>
      </c>
      <c r="K135" s="2">
        <f>IF(Q129="","",Q129)</f>
      </c>
      <c r="L135" s="92">
        <f>IF(N132="","",N132)</f>
      </c>
      <c r="M135" s="45">
        <f>IF(S132="","",S132)</f>
      </c>
      <c r="N135" s="44">
        <f>IF(M135="","","-")</f>
      </c>
      <c r="O135" s="2">
        <f>IF(Q132="","",Q132)</f>
      </c>
      <c r="P135" s="92">
        <f>IF(R132="","",R132)</f>
      </c>
      <c r="Q135" s="95"/>
      <c r="R135" s="96"/>
      <c r="S135" s="96"/>
      <c r="T135" s="97"/>
      <c r="U135" s="23">
        <f>Z134</f>
        <v>0</v>
      </c>
      <c r="V135" s="24" t="s">
        <v>9</v>
      </c>
      <c r="W135" s="24">
        <f>AA134</f>
        <v>3</v>
      </c>
      <c r="X135" s="25" t="s">
        <v>6</v>
      </c>
      <c r="Y135" s="9"/>
      <c r="Z135" s="20"/>
      <c r="AA135" s="21"/>
      <c r="AB135" s="20"/>
      <c r="AC135" s="21"/>
      <c r="AD135" s="22"/>
      <c r="AE135" s="21"/>
      <c r="AF135" s="21"/>
      <c r="AG135" s="22"/>
    </row>
    <row r="136" spans="3:33" ht="9" customHeight="1" thickBot="1">
      <c r="C136" s="69"/>
      <c r="D136" s="65"/>
      <c r="E136" s="1"/>
      <c r="F136" s="27"/>
      <c r="G136" s="1"/>
      <c r="H136" s="1"/>
      <c r="I136" s="1"/>
      <c r="J136" s="27"/>
      <c r="K136" s="1"/>
      <c r="L136" s="1"/>
      <c r="M136" s="1"/>
      <c r="N136" s="27"/>
      <c r="O136" s="1"/>
      <c r="P136" s="1"/>
      <c r="Q136" s="1"/>
      <c r="R136" s="1"/>
      <c r="S136" s="1"/>
      <c r="T136" s="1"/>
      <c r="U136" s="15"/>
      <c r="V136" s="15"/>
      <c r="W136" s="15"/>
      <c r="X136" s="15"/>
      <c r="Y136" s="9"/>
      <c r="Z136" s="18"/>
      <c r="AA136" s="18"/>
      <c r="AB136" s="18"/>
      <c r="AC136" s="18"/>
      <c r="AD136" s="18"/>
      <c r="AE136" s="18"/>
      <c r="AF136" s="18"/>
      <c r="AG136" s="18"/>
    </row>
    <row r="137" spans="3:33" ht="9" customHeight="1">
      <c r="C137" s="123" t="s">
        <v>13</v>
      </c>
      <c r="D137" s="124"/>
      <c r="E137" s="127" t="str">
        <f>IF(C139="","",C139)</f>
        <v>佐々木　圭都</v>
      </c>
      <c r="F137" s="128"/>
      <c r="G137" s="128"/>
      <c r="H137" s="129"/>
      <c r="I137" s="130" t="str">
        <f>IF(C142="","",C142)</f>
        <v>酒井　楓大</v>
      </c>
      <c r="J137" s="128"/>
      <c r="K137" s="128"/>
      <c r="L137" s="129"/>
      <c r="M137" s="130" t="str">
        <f>IF(C145="","",C145)</f>
        <v>中桐　光駿</v>
      </c>
      <c r="N137" s="128"/>
      <c r="O137" s="128"/>
      <c r="P137" s="129"/>
      <c r="Q137" s="130">
        <f>IF(C148="","",C148)</f>
      </c>
      <c r="R137" s="128"/>
      <c r="S137" s="128"/>
      <c r="T137" s="131"/>
      <c r="U137" s="132" t="s">
        <v>0</v>
      </c>
      <c r="V137" s="133"/>
      <c r="W137" s="133"/>
      <c r="X137" s="134"/>
      <c r="Y137" s="9"/>
      <c r="Z137" s="112" t="s">
        <v>2</v>
      </c>
      <c r="AA137" s="113"/>
      <c r="AB137" s="112" t="s">
        <v>3</v>
      </c>
      <c r="AC137" s="114"/>
      <c r="AD137" s="113"/>
      <c r="AE137" s="112" t="s">
        <v>4</v>
      </c>
      <c r="AF137" s="114"/>
      <c r="AG137" s="113"/>
    </row>
    <row r="138" spans="3:33" ht="9" customHeight="1" thickBot="1">
      <c r="C138" s="125"/>
      <c r="D138" s="126"/>
      <c r="E138" s="115">
        <f>IF(C140="","",C140)</f>
      </c>
      <c r="F138" s="116"/>
      <c r="G138" s="116"/>
      <c r="H138" s="117"/>
      <c r="I138" s="118">
        <f>IF(C143="","",C143)</f>
      </c>
      <c r="J138" s="116"/>
      <c r="K138" s="116"/>
      <c r="L138" s="117"/>
      <c r="M138" s="118">
        <f>IF(C146="","",C146)</f>
      </c>
      <c r="N138" s="116"/>
      <c r="O138" s="116"/>
      <c r="P138" s="117"/>
      <c r="Q138" s="118">
        <f>IF(C149="","",C149)</f>
      </c>
      <c r="R138" s="116"/>
      <c r="S138" s="116"/>
      <c r="T138" s="119"/>
      <c r="U138" s="120" t="s">
        <v>1</v>
      </c>
      <c r="V138" s="121"/>
      <c r="W138" s="121"/>
      <c r="X138" s="122"/>
      <c r="Y138" s="9"/>
      <c r="Z138" s="7" t="s">
        <v>5</v>
      </c>
      <c r="AA138" s="3" t="s">
        <v>6</v>
      </c>
      <c r="AB138" s="7" t="s">
        <v>10</v>
      </c>
      <c r="AC138" s="3" t="s">
        <v>7</v>
      </c>
      <c r="AD138" s="4" t="s">
        <v>8</v>
      </c>
      <c r="AE138" s="3" t="s">
        <v>10</v>
      </c>
      <c r="AF138" s="3" t="s">
        <v>7</v>
      </c>
      <c r="AG138" s="4" t="s">
        <v>8</v>
      </c>
    </row>
    <row r="139" spans="3:33" ht="9" customHeight="1">
      <c r="C139" s="68" t="s">
        <v>65</v>
      </c>
      <c r="D139" s="67" t="s">
        <v>66</v>
      </c>
      <c r="E139" s="98"/>
      <c r="F139" s="99"/>
      <c r="G139" s="99"/>
      <c r="H139" s="100"/>
      <c r="I139" s="26">
        <v>21</v>
      </c>
      <c r="J139" s="27" t="str">
        <f>IF(I139="","","-")</f>
        <v>-</v>
      </c>
      <c r="K139" s="28">
        <v>8</v>
      </c>
      <c r="L139" s="103" t="str">
        <f>IF(I139&lt;&gt;"",IF(I139&gt;K139,IF(I140&gt;K140,"○",IF(I141&gt;K141,"○","×")),IF(I140&gt;K140,IF(I141&gt;K141,"○","×"),"×")),"")</f>
        <v>○</v>
      </c>
      <c r="M139" s="26">
        <v>21</v>
      </c>
      <c r="N139" s="29" t="str">
        <f aca="true" t="shared" si="32" ref="N139:N144">IF(M139="","","-")</f>
        <v>-</v>
      </c>
      <c r="O139" s="30">
        <v>9</v>
      </c>
      <c r="P139" s="103" t="str">
        <f>IF(M139&lt;&gt;"",IF(M139&gt;O139,IF(M140&gt;O140,"○",IF(M141&gt;O141,"○","×")),IF(M140&gt;O140,IF(M141&gt;O141,"○","×"),"×")),"")</f>
        <v>○</v>
      </c>
      <c r="Q139" s="31"/>
      <c r="R139" s="29">
        <f aca="true" t="shared" si="33" ref="R139:R147">IF(Q139="","","-")</f>
      </c>
      <c r="S139" s="28"/>
      <c r="T139" s="106">
        <f>IF(Q139&lt;&gt;"",IF(Q139&gt;S139,IF(Q140&gt;S140,"○",IF(Q141&gt;S141,"○","×")),IF(Q140&gt;S140,IF(Q141&gt;S141,"○","×"),"×")),"")</f>
      </c>
      <c r="U139" s="107"/>
      <c r="V139" s="108"/>
      <c r="W139" s="108"/>
      <c r="X139" s="109"/>
      <c r="Y139" s="9"/>
      <c r="Z139" s="17"/>
      <c r="AA139" s="18"/>
      <c r="AB139" s="8"/>
      <c r="AC139" s="6"/>
      <c r="AD139" s="10"/>
      <c r="AE139" s="18"/>
      <c r="AF139" s="18"/>
      <c r="AG139" s="19"/>
    </row>
    <row r="140" spans="3:33" ht="9" customHeight="1">
      <c r="C140" s="60"/>
      <c r="D140" s="66"/>
      <c r="E140" s="101"/>
      <c r="F140" s="79"/>
      <c r="G140" s="79"/>
      <c r="H140" s="80"/>
      <c r="I140" s="26">
        <v>21</v>
      </c>
      <c r="J140" s="27" t="str">
        <f>IF(I140="","","-")</f>
        <v>-</v>
      </c>
      <c r="K140" s="32">
        <v>17</v>
      </c>
      <c r="L140" s="104"/>
      <c r="M140" s="26">
        <v>21</v>
      </c>
      <c r="N140" s="27" t="str">
        <f t="shared" si="32"/>
        <v>-</v>
      </c>
      <c r="O140" s="28">
        <v>11</v>
      </c>
      <c r="P140" s="104"/>
      <c r="Q140" s="26"/>
      <c r="R140" s="27">
        <f t="shared" si="33"/>
      </c>
      <c r="S140" s="28"/>
      <c r="T140" s="84"/>
      <c r="U140" s="89"/>
      <c r="V140" s="90"/>
      <c r="W140" s="90"/>
      <c r="X140" s="91"/>
      <c r="Y140" s="9"/>
      <c r="Z140" s="17">
        <f>COUNTIF(E139:T141,"○")</f>
        <v>2</v>
      </c>
      <c r="AA140" s="18">
        <f>COUNTIF(E139:T141,"×")</f>
        <v>0</v>
      </c>
      <c r="AB140" s="11">
        <f>(IF((E139&gt;G139),1,0))+(IF((E140&gt;G140),1,0))+(IF((E141&gt;G141),1,0))+(IF((I139&gt;K139),1,0))+(IF((I140&gt;K140),1,0))+(IF((I141&gt;K141),1,0))+(IF((M139&gt;O139),1,0))+(IF((M140&gt;O140),1,0))+(IF((M141&gt;O141),1,0))+(IF((Q139&gt;S139),1,0))+(IF((Q140&gt;S140),1,0))+(IF((Q141&gt;S141),1,0))</f>
        <v>4</v>
      </c>
      <c r="AC140" s="12">
        <f>(IF((E139&lt;G139),1,0))+(IF((E140&lt;G140),1,0))+(IF((E141&lt;G141),1,0))+(IF((I139&lt;K139),1,0))+(IF((I140&lt;K140),1,0))+(IF((I141&lt;K141),1,0))+(IF((M139&lt;O139),1,0))+(IF((M140&lt;O140),1,0))+(IF((M141&lt;O141),1,0))+(IF((Q139&lt;S139),1,0))+(IF((Q140&lt;S140),1,0))+(IF((Q141&lt;S141),1,0))</f>
        <v>0</v>
      </c>
      <c r="AD140" s="13">
        <f>AB140-AC140</f>
        <v>4</v>
      </c>
      <c r="AE140" s="18">
        <f>SUM(E139:E141,I139:I141,M139:M141,Q139:Q141)</f>
        <v>84</v>
      </c>
      <c r="AF140" s="18">
        <f>SUM(G139:G141,K139:K141,O139:O141,S139:S141)</f>
        <v>45</v>
      </c>
      <c r="AG140" s="19">
        <f>AE140-AF140</f>
        <v>39</v>
      </c>
    </row>
    <row r="141" spans="3:33" ht="9" customHeight="1">
      <c r="C141" s="60"/>
      <c r="D141" s="65"/>
      <c r="E141" s="102"/>
      <c r="F141" s="82"/>
      <c r="G141" s="82"/>
      <c r="H141" s="83"/>
      <c r="I141" s="33"/>
      <c r="J141" s="27">
        <f>IF(I141="","","-")</f>
      </c>
      <c r="K141" s="34"/>
      <c r="L141" s="105"/>
      <c r="M141" s="33"/>
      <c r="N141" s="35">
        <f t="shared" si="32"/>
      </c>
      <c r="O141" s="34"/>
      <c r="P141" s="104"/>
      <c r="Q141" s="33"/>
      <c r="R141" s="35">
        <f t="shared" si="33"/>
      </c>
      <c r="S141" s="34"/>
      <c r="T141" s="84"/>
      <c r="U141" s="14">
        <f>Z140</f>
        <v>2</v>
      </c>
      <c r="V141" s="15" t="s">
        <v>9</v>
      </c>
      <c r="W141" s="15">
        <f>AA140</f>
        <v>0</v>
      </c>
      <c r="X141" s="16" t="s">
        <v>6</v>
      </c>
      <c r="Y141" s="9"/>
      <c r="Z141" s="17"/>
      <c r="AA141" s="18"/>
      <c r="AB141" s="17"/>
      <c r="AC141" s="18"/>
      <c r="AD141" s="19"/>
      <c r="AE141" s="18"/>
      <c r="AF141" s="18"/>
      <c r="AG141" s="19"/>
    </row>
    <row r="142" spans="3:33" ht="9" customHeight="1">
      <c r="C142" s="64" t="s">
        <v>67</v>
      </c>
      <c r="D142" s="61" t="s">
        <v>68</v>
      </c>
      <c r="E142" s="36">
        <f>IF(K139="","",K139)</f>
        <v>8</v>
      </c>
      <c r="F142" s="27" t="str">
        <f aca="true" t="shared" si="34" ref="F142:F150">IF(E142="","","-")</f>
        <v>-</v>
      </c>
      <c r="G142" s="1">
        <f>IF(I139="","",I139)</f>
        <v>21</v>
      </c>
      <c r="H142" s="72" t="str">
        <f>IF(L139="","",IF(L139="○","×",IF(L139="×","○")))</f>
        <v>×</v>
      </c>
      <c r="I142" s="75"/>
      <c r="J142" s="76"/>
      <c r="K142" s="76"/>
      <c r="L142" s="77"/>
      <c r="M142" s="26">
        <v>16</v>
      </c>
      <c r="N142" s="27" t="str">
        <f t="shared" si="32"/>
        <v>-</v>
      </c>
      <c r="O142" s="28">
        <v>21</v>
      </c>
      <c r="P142" s="110" t="str">
        <f>IF(M142&lt;&gt;"",IF(M142&gt;O142,IF(M143&gt;O143,"○",IF(M144&gt;O144,"○","×")),IF(M143&gt;O143,IF(M144&gt;O144,"○","×"),"×")),"")</f>
        <v>×</v>
      </c>
      <c r="Q142" s="26"/>
      <c r="R142" s="27">
        <f t="shared" si="33"/>
      </c>
      <c r="S142" s="28"/>
      <c r="T142" s="111">
        <f>IF(Q142&lt;&gt;"",IF(Q142&gt;S142,IF(Q143&gt;S143,"○",IF(Q144&gt;S144,"○","×")),IF(Q143&gt;S143,IF(Q144&gt;S144,"○","×"),"×")),"")</f>
      </c>
      <c r="U142" s="86"/>
      <c r="V142" s="87"/>
      <c r="W142" s="87"/>
      <c r="X142" s="88"/>
      <c r="Y142" s="9"/>
      <c r="Z142" s="8"/>
      <c r="AA142" s="6"/>
      <c r="AB142" s="8"/>
      <c r="AC142" s="6"/>
      <c r="AD142" s="10"/>
      <c r="AE142" s="6"/>
      <c r="AF142" s="6"/>
      <c r="AG142" s="10"/>
    </row>
    <row r="143" spans="3:33" ht="9" customHeight="1">
      <c r="C143" s="60"/>
      <c r="D143" s="59"/>
      <c r="E143" s="36">
        <f>IF(K140="","",K140)</f>
        <v>17</v>
      </c>
      <c r="F143" s="27" t="str">
        <f t="shared" si="34"/>
        <v>-</v>
      </c>
      <c r="G143" s="1">
        <f>IF(I140="","",I140)</f>
        <v>21</v>
      </c>
      <c r="H143" s="73" t="str">
        <f>IF(J140="","",J140)</f>
        <v>-</v>
      </c>
      <c r="I143" s="78"/>
      <c r="J143" s="79"/>
      <c r="K143" s="79"/>
      <c r="L143" s="80"/>
      <c r="M143" s="26">
        <v>21</v>
      </c>
      <c r="N143" s="27" t="str">
        <f t="shared" si="32"/>
        <v>-</v>
      </c>
      <c r="O143" s="28">
        <v>16</v>
      </c>
      <c r="P143" s="104"/>
      <c r="Q143" s="26"/>
      <c r="R143" s="27">
        <f t="shared" si="33"/>
      </c>
      <c r="S143" s="28"/>
      <c r="T143" s="84"/>
      <c r="U143" s="89"/>
      <c r="V143" s="90"/>
      <c r="W143" s="90"/>
      <c r="X143" s="91"/>
      <c r="Y143" s="9"/>
      <c r="Z143" s="17">
        <f>COUNTIF(E142:T144,"○")</f>
        <v>0</v>
      </c>
      <c r="AA143" s="18">
        <f>COUNTIF(E142:T144,"×")</f>
        <v>2</v>
      </c>
      <c r="AB143" s="11">
        <f>(IF((E142&gt;G142),1,0))+(IF((E143&gt;G143),1,0))+(IF((E144&gt;G144),1,0))+(IF((I142&gt;K142),1,0))+(IF((I143&gt;K143),1,0))+(IF((I144&gt;K144),1,0))+(IF((M142&gt;O142),1,0))+(IF((M143&gt;O143),1,0))+(IF((M144&gt;O144),1,0))+(IF((Q142&gt;S142),1,0))+(IF((Q143&gt;S143),1,0))+(IF((Q144&gt;S144),1,0))</f>
        <v>1</v>
      </c>
      <c r="AC143" s="12">
        <f>(IF((E142&lt;G142),1,0))+(IF((E143&lt;G143),1,0))+(IF((E144&lt;G144),1,0))+(IF((I142&lt;K142),1,0))+(IF((I143&lt;K143),1,0))+(IF((I144&lt;K144),1,0))+(IF((M142&lt;O142),1,0))+(IF((M143&lt;O143),1,0))+(IF((M144&lt;O144),1,0))+(IF((Q142&lt;S142),1,0))+(IF((Q143&lt;S143),1,0))+(IF((Q144&lt;S144),1,0))</f>
        <v>4</v>
      </c>
      <c r="AD143" s="13">
        <f>AB143-AC143</f>
        <v>-3</v>
      </c>
      <c r="AE143" s="18">
        <f>SUM(E142:E144,I142:I144,M142:M144,Q142:Q144)</f>
        <v>76</v>
      </c>
      <c r="AF143" s="18">
        <f>SUM(G142:G144,K142:K144,O142:O144,S142:S144)</f>
        <v>100</v>
      </c>
      <c r="AG143" s="19">
        <f>AE143-AF143</f>
        <v>-24</v>
      </c>
    </row>
    <row r="144" spans="3:33" ht="9" customHeight="1">
      <c r="C144" s="63"/>
      <c r="D144" s="62"/>
      <c r="E144" s="37">
        <f>IF(K141="","",K141)</f>
      </c>
      <c r="F144" s="27">
        <f t="shared" si="34"/>
      </c>
      <c r="G144" s="38">
        <f>IF(I141="","",I141)</f>
      </c>
      <c r="H144" s="74">
        <f>IF(J141="","",J141)</f>
      </c>
      <c r="I144" s="81"/>
      <c r="J144" s="82"/>
      <c r="K144" s="82"/>
      <c r="L144" s="83"/>
      <c r="M144" s="33">
        <v>14</v>
      </c>
      <c r="N144" s="27" t="str">
        <f t="shared" si="32"/>
        <v>-</v>
      </c>
      <c r="O144" s="34">
        <v>21</v>
      </c>
      <c r="P144" s="105"/>
      <c r="Q144" s="33"/>
      <c r="R144" s="35">
        <f t="shared" si="33"/>
      </c>
      <c r="S144" s="34"/>
      <c r="T144" s="85"/>
      <c r="U144" s="14">
        <f>Z143</f>
        <v>0</v>
      </c>
      <c r="V144" s="15" t="s">
        <v>9</v>
      </c>
      <c r="W144" s="15">
        <f>AA143</f>
        <v>2</v>
      </c>
      <c r="X144" s="16" t="s">
        <v>6</v>
      </c>
      <c r="Y144" s="9"/>
      <c r="Z144" s="20"/>
      <c r="AA144" s="21"/>
      <c r="AB144" s="20"/>
      <c r="AC144" s="21"/>
      <c r="AD144" s="22"/>
      <c r="AE144" s="21"/>
      <c r="AF144" s="21"/>
      <c r="AG144" s="22"/>
    </row>
    <row r="145" spans="3:33" ht="9" customHeight="1">
      <c r="C145" s="64" t="s">
        <v>69</v>
      </c>
      <c r="D145" s="61" t="s">
        <v>24</v>
      </c>
      <c r="E145" s="36">
        <f>IF(O139="","",O139)</f>
        <v>9</v>
      </c>
      <c r="F145" s="39" t="str">
        <f t="shared" si="34"/>
        <v>-</v>
      </c>
      <c r="G145" s="1">
        <f>IF(M139="","",M139)</f>
        <v>21</v>
      </c>
      <c r="H145" s="72" t="str">
        <f>IF(P139="","",IF(P139="○","×",IF(P139="×","○")))</f>
        <v>×</v>
      </c>
      <c r="I145" s="40">
        <f>IF(O142="","",O142)</f>
        <v>21</v>
      </c>
      <c r="J145" s="27" t="str">
        <f aca="true" t="shared" si="35" ref="J145:J150">IF(I145="","","-")</f>
        <v>-</v>
      </c>
      <c r="K145" s="1">
        <f>IF(M142="","",M142)</f>
        <v>16</v>
      </c>
      <c r="L145" s="72" t="str">
        <f>IF(P142="","",IF(P142="○","×",IF(P142="×","○")))</f>
        <v>○</v>
      </c>
      <c r="M145" s="75"/>
      <c r="N145" s="76"/>
      <c r="O145" s="76"/>
      <c r="P145" s="77"/>
      <c r="Q145" s="26"/>
      <c r="R145" s="27">
        <f t="shared" si="33"/>
      </c>
      <c r="S145" s="28"/>
      <c r="T145" s="84">
        <f>IF(Q145&lt;&gt;"",IF(Q145&gt;S145,IF(Q146&gt;S146,"○",IF(Q147&gt;S147,"○","×")),IF(Q146&gt;S146,IF(Q147&gt;S147,"○","×"),"×")),"")</f>
      </c>
      <c r="U145" s="86"/>
      <c r="V145" s="87"/>
      <c r="W145" s="87"/>
      <c r="X145" s="88"/>
      <c r="Y145" s="9"/>
      <c r="Z145" s="17"/>
      <c r="AA145" s="18"/>
      <c r="AB145" s="17"/>
      <c r="AC145" s="18"/>
      <c r="AD145" s="19"/>
      <c r="AE145" s="18"/>
      <c r="AF145" s="18"/>
      <c r="AG145" s="19"/>
    </row>
    <row r="146" spans="3:33" ht="9" customHeight="1">
      <c r="C146" s="60"/>
      <c r="D146" s="59"/>
      <c r="E146" s="36">
        <f>IF(O140="","",O140)</f>
        <v>11</v>
      </c>
      <c r="F146" s="27" t="str">
        <f t="shared" si="34"/>
        <v>-</v>
      </c>
      <c r="G146" s="1">
        <f>IF(M140="","",M140)</f>
        <v>21</v>
      </c>
      <c r="H146" s="73">
        <f>IF(J143="","",J143)</f>
      </c>
      <c r="I146" s="40">
        <f>IF(O143="","",O143)</f>
        <v>16</v>
      </c>
      <c r="J146" s="27" t="str">
        <f t="shared" si="35"/>
        <v>-</v>
      </c>
      <c r="K146" s="1">
        <f>IF(M143="","",M143)</f>
        <v>21</v>
      </c>
      <c r="L146" s="73" t="str">
        <f>IF(N143="","",N143)</f>
        <v>-</v>
      </c>
      <c r="M146" s="78"/>
      <c r="N146" s="79"/>
      <c r="O146" s="79"/>
      <c r="P146" s="80"/>
      <c r="Q146" s="26"/>
      <c r="R146" s="27">
        <f t="shared" si="33"/>
      </c>
      <c r="S146" s="28"/>
      <c r="T146" s="84"/>
      <c r="U146" s="89"/>
      <c r="V146" s="90"/>
      <c r="W146" s="90"/>
      <c r="X146" s="91"/>
      <c r="Y146" s="9"/>
      <c r="Z146" s="17">
        <f>COUNTIF(E145:T147,"○")</f>
        <v>1</v>
      </c>
      <c r="AA146" s="18">
        <f>COUNTIF(E145:T147,"×")</f>
        <v>1</v>
      </c>
      <c r="AB146" s="11">
        <f>(IF((E145&gt;G145),1,0))+(IF((E146&gt;G146),1,0))+(IF((E147&gt;G147),1,0))+(IF((I145&gt;K145),1,0))+(IF((I146&gt;K146),1,0))+(IF((I147&gt;K147),1,0))+(IF((M145&gt;O145),1,0))+(IF((M146&gt;O146),1,0))+(IF((M147&gt;O147),1,0))+(IF((Q145&gt;S145),1,0))+(IF((Q146&gt;S146),1,0))+(IF((Q147&gt;S147),1,0))</f>
        <v>2</v>
      </c>
      <c r="AC146" s="12">
        <f>(IF((E145&lt;G145),1,0))+(IF((E146&lt;G146),1,0))+(IF((E147&lt;G147),1,0))+(IF((I145&lt;K145),1,0))+(IF((I146&lt;K146),1,0))+(IF((I147&lt;K147),1,0))+(IF((M145&lt;O145),1,0))+(IF((M146&lt;O146),1,0))+(IF((M147&lt;O147),1,0))+(IF((Q145&lt;S145),1,0))+(IF((Q146&lt;S146),1,0))+(IF((Q147&lt;S147),1,0))</f>
        <v>3</v>
      </c>
      <c r="AD146" s="13">
        <f>AB146-AC146</f>
        <v>-1</v>
      </c>
      <c r="AE146" s="18">
        <f>SUM(E145:E147,I145:I147,M145:M147,Q145:Q147)</f>
        <v>78</v>
      </c>
      <c r="AF146" s="18">
        <f>SUM(G145:G147,K145:K147,O145:O147,S145:S147)</f>
        <v>93</v>
      </c>
      <c r="AG146" s="19">
        <f>AE146-AF146</f>
        <v>-15</v>
      </c>
    </row>
    <row r="147" spans="3:33" ht="9" customHeight="1">
      <c r="C147" s="63"/>
      <c r="D147" s="62"/>
      <c r="E147" s="37">
        <f>IF(O141="","",O141)</f>
      </c>
      <c r="F147" s="35">
        <f t="shared" si="34"/>
      </c>
      <c r="G147" s="38">
        <f>IF(M141="","",M141)</f>
      </c>
      <c r="H147" s="74">
        <f>IF(J144="","",J144)</f>
      </c>
      <c r="I147" s="41">
        <f>IF(O144="","",O144)</f>
        <v>21</v>
      </c>
      <c r="J147" s="27" t="str">
        <f t="shared" si="35"/>
        <v>-</v>
      </c>
      <c r="K147" s="38">
        <f>IF(M144="","",M144)</f>
        <v>14</v>
      </c>
      <c r="L147" s="74" t="str">
        <f>IF(N144="","",N144)</f>
        <v>-</v>
      </c>
      <c r="M147" s="81"/>
      <c r="N147" s="82"/>
      <c r="O147" s="82"/>
      <c r="P147" s="83"/>
      <c r="Q147" s="33"/>
      <c r="R147" s="27">
        <f t="shared" si="33"/>
      </c>
      <c r="S147" s="34"/>
      <c r="T147" s="85"/>
      <c r="U147" s="14">
        <f>Z146</f>
        <v>1</v>
      </c>
      <c r="V147" s="15" t="s">
        <v>9</v>
      </c>
      <c r="W147" s="15">
        <f>AA146</f>
        <v>1</v>
      </c>
      <c r="X147" s="16" t="s">
        <v>6</v>
      </c>
      <c r="Y147" s="9"/>
      <c r="Z147" s="17"/>
      <c r="AA147" s="18"/>
      <c r="AB147" s="17"/>
      <c r="AC147" s="18"/>
      <c r="AD147" s="19"/>
      <c r="AE147" s="18"/>
      <c r="AF147" s="18"/>
      <c r="AG147" s="19"/>
    </row>
    <row r="148" spans="3:33" ht="9" customHeight="1">
      <c r="C148" s="60"/>
      <c r="D148" s="61"/>
      <c r="E148" s="36">
        <f>IF(S139="","",S139)</f>
      </c>
      <c r="F148" s="27">
        <f t="shared" si="34"/>
      </c>
      <c r="G148" s="1">
        <f>IF(Q139="","",Q139)</f>
      </c>
      <c r="H148" s="72">
        <f>IF(T139="","",IF(T139="○","×",IF(T139="×","○")))</f>
      </c>
      <c r="I148" s="40">
        <f>IF(S142="","",S142)</f>
      </c>
      <c r="J148" s="39">
        <f t="shared" si="35"/>
      </c>
      <c r="K148" s="1">
        <f>IF(Q142="","",Q142)</f>
      </c>
      <c r="L148" s="72">
        <f>IF(T142="","",IF(T142="○","×",IF(T142="×","○")))</f>
      </c>
      <c r="M148" s="42">
        <f>IF(S145="","",S145)</f>
      </c>
      <c r="N148" s="27">
        <f>IF(M148="","","-")</f>
      </c>
      <c r="O148" s="5">
        <f>IF(Q145="","",Q145)</f>
      </c>
      <c r="P148" s="72">
        <f>IF(T145="","",IF(T145="○","×",IF(T145="×","○")))</f>
      </c>
      <c r="Q148" s="75"/>
      <c r="R148" s="76"/>
      <c r="S148" s="76"/>
      <c r="T148" s="93"/>
      <c r="U148" s="86"/>
      <c r="V148" s="87"/>
      <c r="W148" s="87"/>
      <c r="X148" s="88"/>
      <c r="Y148" s="9"/>
      <c r="Z148" s="8"/>
      <c r="AA148" s="6"/>
      <c r="AB148" s="8"/>
      <c r="AC148" s="6"/>
      <c r="AD148" s="10"/>
      <c r="AE148" s="6"/>
      <c r="AF148" s="6"/>
      <c r="AG148" s="10"/>
    </row>
    <row r="149" spans="3:33" ht="9" customHeight="1">
      <c r="C149" s="60"/>
      <c r="D149" s="59"/>
      <c r="E149" s="36">
        <f>IF(S140="","",S140)</f>
      </c>
      <c r="F149" s="27">
        <f t="shared" si="34"/>
      </c>
      <c r="G149" s="1">
        <f>IF(Q140="","",Q140)</f>
      </c>
      <c r="H149" s="73" t="str">
        <f>IF(J146="","",J146)</f>
        <v>-</v>
      </c>
      <c r="I149" s="40">
        <f>IF(S143="","",S143)</f>
      </c>
      <c r="J149" s="27">
        <f t="shared" si="35"/>
      </c>
      <c r="K149" s="1">
        <f>IF(Q143="","",Q143)</f>
      </c>
      <c r="L149" s="73">
        <f>IF(N146="","",N146)</f>
      </c>
      <c r="M149" s="40">
        <f>IF(S146="","",S146)</f>
      </c>
      <c r="N149" s="27">
        <f>IF(M149="","","-")</f>
      </c>
      <c r="O149" s="1">
        <f>IF(Q146="","",Q146)</f>
      </c>
      <c r="P149" s="73">
        <f>IF(R146="","",R146)</f>
      </c>
      <c r="Q149" s="78"/>
      <c r="R149" s="79"/>
      <c r="S149" s="79"/>
      <c r="T149" s="94"/>
      <c r="U149" s="89"/>
      <c r="V149" s="90"/>
      <c r="W149" s="90"/>
      <c r="X149" s="91"/>
      <c r="Y149" s="9"/>
      <c r="Z149" s="17">
        <f>COUNTIF(E148:T150,"○")</f>
        <v>0</v>
      </c>
      <c r="AA149" s="18">
        <f>COUNTIF(E148:T150,"×")</f>
        <v>0</v>
      </c>
      <c r="AB149" s="11">
        <f>(IF((E148&gt;G148),1,0))+(IF((E149&gt;G149),1,0))+(IF((E150&gt;G150),1,0))+(IF((I148&gt;K148),1,0))+(IF((I149&gt;K149),1,0))+(IF((I150&gt;K150),1,0))+(IF((M148&gt;O148),1,0))+(IF((M149&gt;O149),1,0))+(IF((M150&gt;O150),1,0))+(IF((Q148&gt;S148),1,0))+(IF((Q149&gt;S149),1,0))+(IF((Q150&gt;S150),1,0))</f>
        <v>0</v>
      </c>
      <c r="AC149" s="12">
        <f>(IF((E148&lt;G148),1,0))+(IF((E149&lt;G149),1,0))+(IF((E150&lt;G150),1,0))+(IF((I148&lt;K148),1,0))+(IF((I149&lt;K149),1,0))+(IF((I150&lt;K150),1,0))+(IF((M148&lt;O148),1,0))+(IF((M149&lt;O149),1,0))+(IF((M150&lt;O150),1,0))+(IF((Q148&lt;S148),1,0))+(IF((Q149&lt;S149),1,0))+(IF((Q150&lt;S150),1,0))</f>
        <v>0</v>
      </c>
      <c r="AD149" s="13">
        <f>AB149-AC149</f>
        <v>0</v>
      </c>
      <c r="AE149" s="18">
        <f>SUM(E148:E150,I148:I150,M148:M150,Q148:Q150)</f>
        <v>0</v>
      </c>
      <c r="AF149" s="18">
        <f>SUM(G148:G150,K148:K150,O148:O150,S148:S150)</f>
        <v>0</v>
      </c>
      <c r="AG149" s="19">
        <f>AE149-AF149</f>
        <v>0</v>
      </c>
    </row>
    <row r="150" spans="3:33" ht="9" customHeight="1" thickBot="1">
      <c r="C150" s="58"/>
      <c r="D150" s="57"/>
      <c r="E150" s="43">
        <f>IF(S141="","",S141)</f>
      </c>
      <c r="F150" s="44">
        <f t="shared" si="34"/>
      </c>
      <c r="G150" s="2">
        <f>IF(Q141="","",Q141)</f>
      </c>
      <c r="H150" s="92" t="str">
        <f>IF(J147="","",J147)</f>
        <v>-</v>
      </c>
      <c r="I150" s="45">
        <f>IF(S144="","",S144)</f>
      </c>
      <c r="J150" s="44">
        <f t="shared" si="35"/>
      </c>
      <c r="K150" s="2">
        <f>IF(Q144="","",Q144)</f>
      </c>
      <c r="L150" s="92">
        <f>IF(N147="","",N147)</f>
      </c>
      <c r="M150" s="45">
        <f>IF(S147="","",S147)</f>
      </c>
      <c r="N150" s="44">
        <f>IF(M150="","","-")</f>
      </c>
      <c r="O150" s="2">
        <f>IF(Q147="","",Q147)</f>
      </c>
      <c r="P150" s="92">
        <f>IF(R147="","",R147)</f>
      </c>
      <c r="Q150" s="95"/>
      <c r="R150" s="96"/>
      <c r="S150" s="96"/>
      <c r="T150" s="97"/>
      <c r="U150" s="23">
        <f>Z149</f>
        <v>0</v>
      </c>
      <c r="V150" s="24" t="s">
        <v>9</v>
      </c>
      <c r="W150" s="24">
        <f>AA149</f>
        <v>0</v>
      </c>
      <c r="X150" s="25" t="s">
        <v>6</v>
      </c>
      <c r="Y150" s="9"/>
      <c r="Z150" s="20"/>
      <c r="AA150" s="21"/>
      <c r="AB150" s="20"/>
      <c r="AC150" s="21"/>
      <c r="AD150" s="22"/>
      <c r="AE150" s="21"/>
      <c r="AF150" s="21"/>
      <c r="AG150" s="22"/>
    </row>
    <row r="151" spans="3:33" ht="9" customHeight="1" thickBot="1">
      <c r="C151" s="69"/>
      <c r="D151" s="65"/>
      <c r="E151" s="1"/>
      <c r="F151" s="27"/>
      <c r="G151" s="1"/>
      <c r="H151" s="1"/>
      <c r="I151" s="1"/>
      <c r="J151" s="27"/>
      <c r="K151" s="1"/>
      <c r="L151" s="1"/>
      <c r="M151" s="1"/>
      <c r="N151" s="27"/>
      <c r="O151" s="1"/>
      <c r="P151" s="1"/>
      <c r="Q151" s="1"/>
      <c r="R151" s="1"/>
      <c r="S151" s="1"/>
      <c r="T151" s="1"/>
      <c r="U151" s="15"/>
      <c r="V151" s="15"/>
      <c r="W151" s="15"/>
      <c r="X151" s="15"/>
      <c r="Y151" s="9"/>
      <c r="Z151" s="18"/>
      <c r="AA151" s="18"/>
      <c r="AB151" s="18"/>
      <c r="AC151" s="18"/>
      <c r="AD151" s="18"/>
      <c r="AE151" s="18"/>
      <c r="AF151" s="18"/>
      <c r="AG151" s="18"/>
    </row>
    <row r="152" spans="3:33" ht="9" customHeight="1">
      <c r="C152" s="123" t="s">
        <v>14</v>
      </c>
      <c r="D152" s="124"/>
      <c r="E152" s="127" t="str">
        <f>IF(C154="","",C154)</f>
        <v>西島　快流</v>
      </c>
      <c r="F152" s="128"/>
      <c r="G152" s="128"/>
      <c r="H152" s="129"/>
      <c r="I152" s="130" t="str">
        <f>IF(C157="","",C157)</f>
        <v>高橋　優大</v>
      </c>
      <c r="J152" s="128"/>
      <c r="K152" s="128"/>
      <c r="L152" s="129"/>
      <c r="M152" s="130" t="str">
        <f>IF(C160="","",C160)</f>
        <v>沼野　翔真</v>
      </c>
      <c r="N152" s="128"/>
      <c r="O152" s="128"/>
      <c r="P152" s="129"/>
      <c r="Q152" s="130" t="str">
        <f>IF(C163="","",C163)</f>
        <v>大程　拓海</v>
      </c>
      <c r="R152" s="128"/>
      <c r="S152" s="128"/>
      <c r="T152" s="131"/>
      <c r="U152" s="132" t="s">
        <v>0</v>
      </c>
      <c r="V152" s="133"/>
      <c r="W152" s="133"/>
      <c r="X152" s="134"/>
      <c r="Y152" s="9"/>
      <c r="Z152" s="112" t="s">
        <v>2</v>
      </c>
      <c r="AA152" s="113"/>
      <c r="AB152" s="112" t="s">
        <v>3</v>
      </c>
      <c r="AC152" s="114"/>
      <c r="AD152" s="113"/>
      <c r="AE152" s="112" t="s">
        <v>4</v>
      </c>
      <c r="AF152" s="114"/>
      <c r="AG152" s="113"/>
    </row>
    <row r="153" spans="3:33" ht="9" customHeight="1" thickBot="1">
      <c r="C153" s="125"/>
      <c r="D153" s="126"/>
      <c r="E153" s="115">
        <f>IF(C155="","",C155)</f>
      </c>
      <c r="F153" s="116"/>
      <c r="G153" s="116"/>
      <c r="H153" s="117"/>
      <c r="I153" s="118">
        <f>IF(C158="","",C158)</f>
      </c>
      <c r="J153" s="116"/>
      <c r="K153" s="116"/>
      <c r="L153" s="117"/>
      <c r="M153" s="118">
        <f>IF(C161="","",C161)</f>
      </c>
      <c r="N153" s="116"/>
      <c r="O153" s="116"/>
      <c r="P153" s="117"/>
      <c r="Q153" s="118">
        <f>IF(C164="","",C164)</f>
      </c>
      <c r="R153" s="116"/>
      <c r="S153" s="116"/>
      <c r="T153" s="119"/>
      <c r="U153" s="120" t="s">
        <v>1</v>
      </c>
      <c r="V153" s="121"/>
      <c r="W153" s="121"/>
      <c r="X153" s="122"/>
      <c r="Y153" s="9"/>
      <c r="Z153" s="7" t="s">
        <v>5</v>
      </c>
      <c r="AA153" s="3" t="s">
        <v>6</v>
      </c>
      <c r="AB153" s="7" t="s">
        <v>10</v>
      </c>
      <c r="AC153" s="3" t="s">
        <v>7</v>
      </c>
      <c r="AD153" s="4" t="s">
        <v>8</v>
      </c>
      <c r="AE153" s="3" t="s">
        <v>10</v>
      </c>
      <c r="AF153" s="3" t="s">
        <v>7</v>
      </c>
      <c r="AG153" s="4" t="s">
        <v>8</v>
      </c>
    </row>
    <row r="154" spans="3:33" ht="9" customHeight="1">
      <c r="C154" s="68" t="s">
        <v>70</v>
      </c>
      <c r="D154" s="67" t="s">
        <v>71</v>
      </c>
      <c r="E154" s="98"/>
      <c r="F154" s="99"/>
      <c r="G154" s="99"/>
      <c r="H154" s="100"/>
      <c r="I154" s="26">
        <v>18</v>
      </c>
      <c r="J154" s="27" t="str">
        <f>IF(I154="","","-")</f>
        <v>-</v>
      </c>
      <c r="K154" s="28">
        <v>21</v>
      </c>
      <c r="L154" s="103" t="str">
        <f>IF(I154&lt;&gt;"",IF(I154&gt;K154,IF(I155&gt;K155,"○",IF(I156&gt;K156,"○","×")),IF(I155&gt;K155,IF(I156&gt;K156,"○","×"),"×")),"")</f>
        <v>○</v>
      </c>
      <c r="M154" s="26">
        <v>21</v>
      </c>
      <c r="N154" s="29" t="str">
        <f aca="true" t="shared" si="36" ref="N154:N159">IF(M154="","","-")</f>
        <v>-</v>
      </c>
      <c r="O154" s="30">
        <v>11</v>
      </c>
      <c r="P154" s="103" t="str">
        <f>IF(M154&lt;&gt;"",IF(M154&gt;O154,IF(M155&gt;O155,"○",IF(M156&gt;O156,"○","×")),IF(M155&gt;O155,IF(M156&gt;O156,"○","×"),"×")),"")</f>
        <v>○</v>
      </c>
      <c r="Q154" s="31">
        <v>16</v>
      </c>
      <c r="R154" s="29" t="str">
        <f aca="true" t="shared" si="37" ref="R154:R162">IF(Q154="","","-")</f>
        <v>-</v>
      </c>
      <c r="S154" s="28">
        <v>21</v>
      </c>
      <c r="T154" s="106" t="str">
        <f>IF(Q154&lt;&gt;"",IF(Q154&gt;S154,IF(Q155&gt;S155,"○",IF(Q156&gt;S156,"○","×")),IF(Q155&gt;S155,IF(Q156&gt;S156,"○","×"),"×")),"")</f>
        <v>×</v>
      </c>
      <c r="U154" s="107"/>
      <c r="V154" s="108"/>
      <c r="W154" s="108"/>
      <c r="X154" s="109"/>
      <c r="Y154" s="9"/>
      <c r="Z154" s="17"/>
      <c r="AA154" s="18"/>
      <c r="AB154" s="8"/>
      <c r="AC154" s="6"/>
      <c r="AD154" s="10"/>
      <c r="AE154" s="18"/>
      <c r="AF154" s="18"/>
      <c r="AG154" s="19"/>
    </row>
    <row r="155" spans="3:33" ht="9" customHeight="1">
      <c r="C155" s="60"/>
      <c r="D155" s="66"/>
      <c r="E155" s="101"/>
      <c r="F155" s="79"/>
      <c r="G155" s="79"/>
      <c r="H155" s="80"/>
      <c r="I155" s="26">
        <v>21</v>
      </c>
      <c r="J155" s="27" t="str">
        <f>IF(I155="","","-")</f>
        <v>-</v>
      </c>
      <c r="K155" s="32">
        <v>14</v>
      </c>
      <c r="L155" s="104"/>
      <c r="M155" s="26">
        <v>21</v>
      </c>
      <c r="N155" s="27" t="str">
        <f t="shared" si="36"/>
        <v>-</v>
      </c>
      <c r="O155" s="28">
        <v>3</v>
      </c>
      <c r="P155" s="104"/>
      <c r="Q155" s="26">
        <v>11</v>
      </c>
      <c r="R155" s="27" t="str">
        <f t="shared" si="37"/>
        <v>-</v>
      </c>
      <c r="S155" s="28">
        <v>21</v>
      </c>
      <c r="T155" s="84"/>
      <c r="U155" s="89"/>
      <c r="V155" s="90"/>
      <c r="W155" s="90"/>
      <c r="X155" s="91"/>
      <c r="Y155" s="9"/>
      <c r="Z155" s="17">
        <f>COUNTIF(E154:T156,"○")</f>
        <v>2</v>
      </c>
      <c r="AA155" s="18">
        <f>COUNTIF(E154:T156,"×")</f>
        <v>1</v>
      </c>
      <c r="AB155" s="11">
        <f>(IF((E154&gt;G154),1,0))+(IF((E155&gt;G155),1,0))+(IF((E156&gt;G156),1,0))+(IF((I154&gt;K154),1,0))+(IF((I155&gt;K155),1,0))+(IF((I156&gt;K156),1,0))+(IF((M154&gt;O154),1,0))+(IF((M155&gt;O155),1,0))+(IF((M156&gt;O156),1,0))+(IF((Q154&gt;S154),1,0))+(IF((Q155&gt;S155),1,0))+(IF((Q156&gt;S156),1,0))</f>
        <v>4</v>
      </c>
      <c r="AC155" s="12">
        <f>(IF((E154&lt;G154),1,0))+(IF((E155&lt;G155),1,0))+(IF((E156&lt;G156),1,0))+(IF((I154&lt;K154),1,0))+(IF((I155&lt;K155),1,0))+(IF((I156&lt;K156),1,0))+(IF((M154&lt;O154),1,0))+(IF((M155&lt;O155),1,0))+(IF((M156&lt;O156),1,0))+(IF((Q154&lt;S154),1,0))+(IF((Q155&lt;S155),1,0))+(IF((Q156&lt;S156),1,0))</f>
        <v>3</v>
      </c>
      <c r="AD155" s="13">
        <f>AB155-AC155</f>
        <v>1</v>
      </c>
      <c r="AE155" s="18">
        <f>SUM(E154:E156,I154:I156,M154:M156,Q154:Q156)</f>
        <v>129</v>
      </c>
      <c r="AF155" s="18">
        <f>SUM(G154:G156,K154:K156,O154:O156,S154:S156)</f>
        <v>101</v>
      </c>
      <c r="AG155" s="19">
        <f>AE155-AF155</f>
        <v>28</v>
      </c>
    </row>
    <row r="156" spans="3:33" ht="9" customHeight="1">
      <c r="C156" s="60"/>
      <c r="D156" s="65"/>
      <c r="E156" s="102"/>
      <c r="F156" s="82"/>
      <c r="G156" s="82"/>
      <c r="H156" s="83"/>
      <c r="I156" s="33">
        <v>21</v>
      </c>
      <c r="J156" s="27" t="str">
        <f>IF(I156="","","-")</f>
        <v>-</v>
      </c>
      <c r="K156" s="34">
        <v>10</v>
      </c>
      <c r="L156" s="105"/>
      <c r="M156" s="33"/>
      <c r="N156" s="35">
        <f t="shared" si="36"/>
      </c>
      <c r="O156" s="34"/>
      <c r="P156" s="104"/>
      <c r="Q156" s="33"/>
      <c r="R156" s="35">
        <f t="shared" si="37"/>
      </c>
      <c r="S156" s="34"/>
      <c r="T156" s="84"/>
      <c r="U156" s="14">
        <f>Z155</f>
        <v>2</v>
      </c>
      <c r="V156" s="15" t="s">
        <v>9</v>
      </c>
      <c r="W156" s="15">
        <f>AA155</f>
        <v>1</v>
      </c>
      <c r="X156" s="16" t="s">
        <v>6</v>
      </c>
      <c r="Y156" s="9"/>
      <c r="Z156" s="17"/>
      <c r="AA156" s="18"/>
      <c r="AB156" s="17"/>
      <c r="AC156" s="18"/>
      <c r="AD156" s="19"/>
      <c r="AE156" s="18"/>
      <c r="AF156" s="18"/>
      <c r="AG156" s="19"/>
    </row>
    <row r="157" spans="3:33" ht="9" customHeight="1">
      <c r="C157" s="64" t="s">
        <v>72</v>
      </c>
      <c r="D157" s="61" t="s">
        <v>164</v>
      </c>
      <c r="E157" s="36">
        <f>IF(K154="","",K154)</f>
        <v>21</v>
      </c>
      <c r="F157" s="27" t="str">
        <f aca="true" t="shared" si="38" ref="F157:F165">IF(E157="","","-")</f>
        <v>-</v>
      </c>
      <c r="G157" s="1">
        <f>IF(I154="","",I154)</f>
        <v>18</v>
      </c>
      <c r="H157" s="72" t="str">
        <f>IF(L154="","",IF(L154="○","×",IF(L154="×","○")))</f>
        <v>×</v>
      </c>
      <c r="I157" s="75"/>
      <c r="J157" s="76"/>
      <c r="K157" s="76"/>
      <c r="L157" s="77"/>
      <c r="M157" s="26">
        <v>18</v>
      </c>
      <c r="N157" s="27" t="str">
        <f t="shared" si="36"/>
        <v>-</v>
      </c>
      <c r="O157" s="28">
        <v>21</v>
      </c>
      <c r="P157" s="110" t="str">
        <f>IF(M157&lt;&gt;"",IF(M157&gt;O157,IF(M158&gt;O158,"○",IF(M159&gt;O159,"○","×")),IF(M158&gt;O158,IF(M159&gt;O159,"○","×"),"×")),"")</f>
        <v>×</v>
      </c>
      <c r="Q157" s="26">
        <v>7</v>
      </c>
      <c r="R157" s="27" t="str">
        <f t="shared" si="37"/>
        <v>-</v>
      </c>
      <c r="S157" s="28">
        <v>21</v>
      </c>
      <c r="T157" s="111" t="str">
        <f>IF(Q157&lt;&gt;"",IF(Q157&gt;S157,IF(Q158&gt;S158,"○",IF(Q159&gt;S159,"○","×")),IF(Q158&gt;S158,IF(Q159&gt;S159,"○","×"),"×")),"")</f>
        <v>×</v>
      </c>
      <c r="U157" s="86"/>
      <c r="V157" s="87"/>
      <c r="W157" s="87"/>
      <c r="X157" s="88"/>
      <c r="Y157" s="9"/>
      <c r="Z157" s="8"/>
      <c r="AA157" s="6"/>
      <c r="AB157" s="8"/>
      <c r="AC157" s="6"/>
      <c r="AD157" s="10"/>
      <c r="AE157" s="6"/>
      <c r="AF157" s="6"/>
      <c r="AG157" s="10"/>
    </row>
    <row r="158" spans="3:33" ht="9" customHeight="1">
      <c r="C158" s="60"/>
      <c r="D158" s="59"/>
      <c r="E158" s="36">
        <f>IF(K155="","",K155)</f>
        <v>14</v>
      </c>
      <c r="F158" s="27" t="str">
        <f t="shared" si="38"/>
        <v>-</v>
      </c>
      <c r="G158" s="1">
        <f>IF(I155="","",I155)</f>
        <v>21</v>
      </c>
      <c r="H158" s="73" t="str">
        <f>IF(J155="","",J155)</f>
        <v>-</v>
      </c>
      <c r="I158" s="78"/>
      <c r="J158" s="79"/>
      <c r="K158" s="79"/>
      <c r="L158" s="80"/>
      <c r="M158" s="26">
        <v>21</v>
      </c>
      <c r="N158" s="27" t="str">
        <f t="shared" si="36"/>
        <v>-</v>
      </c>
      <c r="O158" s="28">
        <v>12</v>
      </c>
      <c r="P158" s="104"/>
      <c r="Q158" s="26">
        <v>10</v>
      </c>
      <c r="R158" s="27" t="str">
        <f t="shared" si="37"/>
        <v>-</v>
      </c>
      <c r="S158" s="28">
        <v>21</v>
      </c>
      <c r="T158" s="84"/>
      <c r="U158" s="89"/>
      <c r="V158" s="90"/>
      <c r="W158" s="90"/>
      <c r="X158" s="91"/>
      <c r="Y158" s="9"/>
      <c r="Z158" s="17">
        <f>COUNTIF(E157:T159,"○")</f>
        <v>0</v>
      </c>
      <c r="AA158" s="18">
        <f>COUNTIF(E157:T159,"×")</f>
        <v>3</v>
      </c>
      <c r="AB158" s="11">
        <f>(IF((E157&gt;G157),1,0))+(IF((E158&gt;G158),1,0))+(IF((E159&gt;G159),1,0))+(IF((I157&gt;K157),1,0))+(IF((I158&gt;K158),1,0))+(IF((I159&gt;K159),1,0))+(IF((M157&gt;O157),1,0))+(IF((M158&gt;O158),1,0))+(IF((M159&gt;O159),1,0))+(IF((Q157&gt;S157),1,0))+(IF((Q158&gt;S158),1,0))+(IF((Q159&gt;S159),1,0))</f>
        <v>2</v>
      </c>
      <c r="AC158" s="12">
        <f>(IF((E157&lt;G157),1,0))+(IF((E158&lt;G158),1,0))+(IF((E159&lt;G159),1,0))+(IF((I157&lt;K157),1,0))+(IF((I158&lt;K158),1,0))+(IF((I159&lt;K159),1,0))+(IF((M157&lt;O157),1,0))+(IF((M158&lt;O158),1,0))+(IF((M159&lt;O159),1,0))+(IF((Q157&lt;S157),1,0))+(IF((Q158&lt;S158),1,0))+(IF((Q159&lt;S159),1,0))</f>
        <v>6</v>
      </c>
      <c r="AD158" s="13">
        <f>AB158-AC158</f>
        <v>-4</v>
      </c>
      <c r="AE158" s="18">
        <f>SUM(E157:E159,I157:I159,M157:M159,Q157:Q159)</f>
        <v>120</v>
      </c>
      <c r="AF158" s="18">
        <f>SUM(G157:G159,K157:K159,O157:O159,S157:S159)</f>
        <v>156</v>
      </c>
      <c r="AG158" s="19">
        <f>AE158-AF158</f>
        <v>-36</v>
      </c>
    </row>
    <row r="159" spans="3:33" ht="9" customHeight="1">
      <c r="C159" s="63"/>
      <c r="D159" s="62"/>
      <c r="E159" s="37">
        <f>IF(K156="","",K156)</f>
        <v>10</v>
      </c>
      <c r="F159" s="27" t="str">
        <f t="shared" si="38"/>
        <v>-</v>
      </c>
      <c r="G159" s="38">
        <f>IF(I156="","",I156)</f>
        <v>21</v>
      </c>
      <c r="H159" s="74" t="str">
        <f>IF(J156="","",J156)</f>
        <v>-</v>
      </c>
      <c r="I159" s="81"/>
      <c r="J159" s="82"/>
      <c r="K159" s="82"/>
      <c r="L159" s="83"/>
      <c r="M159" s="33">
        <v>19</v>
      </c>
      <c r="N159" s="27" t="str">
        <f t="shared" si="36"/>
        <v>-</v>
      </c>
      <c r="O159" s="34">
        <v>21</v>
      </c>
      <c r="P159" s="105"/>
      <c r="Q159" s="33"/>
      <c r="R159" s="35">
        <f t="shared" si="37"/>
      </c>
      <c r="S159" s="34"/>
      <c r="T159" s="85"/>
      <c r="U159" s="14">
        <f>Z158</f>
        <v>0</v>
      </c>
      <c r="V159" s="15" t="s">
        <v>9</v>
      </c>
      <c r="W159" s="15">
        <f>AA158</f>
        <v>3</v>
      </c>
      <c r="X159" s="16" t="s">
        <v>6</v>
      </c>
      <c r="Y159" s="9"/>
      <c r="Z159" s="20"/>
      <c r="AA159" s="21"/>
      <c r="AB159" s="20"/>
      <c r="AC159" s="21"/>
      <c r="AD159" s="22"/>
      <c r="AE159" s="21"/>
      <c r="AF159" s="21"/>
      <c r="AG159" s="22"/>
    </row>
    <row r="160" spans="3:33" ht="9" customHeight="1">
      <c r="C160" s="64" t="s">
        <v>162</v>
      </c>
      <c r="D160" s="61" t="s">
        <v>44</v>
      </c>
      <c r="E160" s="36">
        <f>IF(O154="","",O154)</f>
        <v>11</v>
      </c>
      <c r="F160" s="39" t="str">
        <f t="shared" si="38"/>
        <v>-</v>
      </c>
      <c r="G160" s="1">
        <f>IF(M154="","",M154)</f>
        <v>21</v>
      </c>
      <c r="H160" s="72" t="str">
        <f>IF(P154="","",IF(P154="○","×",IF(P154="×","○")))</f>
        <v>×</v>
      </c>
      <c r="I160" s="40">
        <f>IF(O157="","",O157)</f>
        <v>21</v>
      </c>
      <c r="J160" s="27" t="str">
        <f aca="true" t="shared" si="39" ref="J160:J165">IF(I160="","","-")</f>
        <v>-</v>
      </c>
      <c r="K160" s="1">
        <f>IF(M157="","",M157)</f>
        <v>18</v>
      </c>
      <c r="L160" s="72" t="str">
        <f>IF(P157="","",IF(P157="○","×",IF(P157="×","○")))</f>
        <v>○</v>
      </c>
      <c r="M160" s="75"/>
      <c r="N160" s="76"/>
      <c r="O160" s="76"/>
      <c r="P160" s="77"/>
      <c r="Q160" s="26">
        <v>6</v>
      </c>
      <c r="R160" s="27" t="str">
        <f t="shared" si="37"/>
        <v>-</v>
      </c>
      <c r="S160" s="28">
        <v>21</v>
      </c>
      <c r="T160" s="84" t="str">
        <f>IF(Q160&lt;&gt;"",IF(Q160&gt;S160,IF(Q161&gt;S161,"○",IF(Q162&gt;S162,"○","×")),IF(Q161&gt;S161,IF(Q162&gt;S162,"○","×"),"×")),"")</f>
        <v>×</v>
      </c>
      <c r="U160" s="86"/>
      <c r="V160" s="87"/>
      <c r="W160" s="87"/>
      <c r="X160" s="88"/>
      <c r="Y160" s="9"/>
      <c r="Z160" s="17"/>
      <c r="AA160" s="18"/>
      <c r="AB160" s="17"/>
      <c r="AC160" s="18"/>
      <c r="AD160" s="19"/>
      <c r="AE160" s="18"/>
      <c r="AF160" s="18"/>
      <c r="AG160" s="19"/>
    </row>
    <row r="161" spans="3:33" ht="9" customHeight="1">
      <c r="C161" s="60"/>
      <c r="D161" s="59"/>
      <c r="E161" s="36">
        <f>IF(O155="","",O155)</f>
        <v>3</v>
      </c>
      <c r="F161" s="27" t="str">
        <f t="shared" si="38"/>
        <v>-</v>
      </c>
      <c r="G161" s="1">
        <f>IF(M155="","",M155)</f>
        <v>21</v>
      </c>
      <c r="H161" s="73">
        <f>IF(J158="","",J158)</f>
      </c>
      <c r="I161" s="40">
        <f>IF(O158="","",O158)</f>
        <v>12</v>
      </c>
      <c r="J161" s="27" t="str">
        <f t="shared" si="39"/>
        <v>-</v>
      </c>
      <c r="K161" s="1">
        <f>IF(M158="","",M158)</f>
        <v>21</v>
      </c>
      <c r="L161" s="73" t="str">
        <f>IF(N158="","",N158)</f>
        <v>-</v>
      </c>
      <c r="M161" s="78"/>
      <c r="N161" s="79"/>
      <c r="O161" s="79"/>
      <c r="P161" s="80"/>
      <c r="Q161" s="26">
        <v>8</v>
      </c>
      <c r="R161" s="27" t="str">
        <f t="shared" si="37"/>
        <v>-</v>
      </c>
      <c r="S161" s="28">
        <v>21</v>
      </c>
      <c r="T161" s="84"/>
      <c r="U161" s="89"/>
      <c r="V161" s="90"/>
      <c r="W161" s="90"/>
      <c r="X161" s="91"/>
      <c r="Y161" s="9"/>
      <c r="Z161" s="17">
        <f>COUNTIF(E160:T162,"○")</f>
        <v>1</v>
      </c>
      <c r="AA161" s="18">
        <f>COUNTIF(E160:T162,"×")</f>
        <v>2</v>
      </c>
      <c r="AB161" s="11">
        <f>(IF((E160&gt;G160),1,0))+(IF((E161&gt;G161),1,0))+(IF((E162&gt;G162),1,0))+(IF((I160&gt;K160),1,0))+(IF((I161&gt;K161),1,0))+(IF((I162&gt;K162),1,0))+(IF((M160&gt;O160),1,0))+(IF((M161&gt;O161),1,0))+(IF((M162&gt;O162),1,0))+(IF((Q160&gt;S160),1,0))+(IF((Q161&gt;S161),1,0))+(IF((Q162&gt;S162),1,0))</f>
        <v>2</v>
      </c>
      <c r="AC161" s="12">
        <f>(IF((E160&lt;G160),1,0))+(IF((E161&lt;G161),1,0))+(IF((E162&lt;G162),1,0))+(IF((I160&lt;K160),1,0))+(IF((I161&lt;K161),1,0))+(IF((I162&lt;K162),1,0))+(IF((M160&lt;O160),1,0))+(IF((M161&lt;O161),1,0))+(IF((M162&lt;O162),1,0))+(IF((Q160&lt;S160),1,0))+(IF((Q161&lt;S161),1,0))+(IF((Q162&lt;S162),1,0))</f>
        <v>5</v>
      </c>
      <c r="AD161" s="13">
        <f>AB161-AC161</f>
        <v>-3</v>
      </c>
      <c r="AE161" s="18">
        <f>SUM(E160:E162,I160:I162,M160:M162,Q160:Q162)</f>
        <v>82</v>
      </c>
      <c r="AF161" s="18">
        <f>SUM(G160:G162,K160:K162,O160:O162,S160:S162)</f>
        <v>142</v>
      </c>
      <c r="AG161" s="19">
        <f>AE161-AF161</f>
        <v>-60</v>
      </c>
    </row>
    <row r="162" spans="3:33" ht="9" customHeight="1">
      <c r="C162" s="63"/>
      <c r="D162" s="62"/>
      <c r="E162" s="37">
        <f>IF(O156="","",O156)</f>
      </c>
      <c r="F162" s="35">
        <f t="shared" si="38"/>
      </c>
      <c r="G162" s="38">
        <f>IF(M156="","",M156)</f>
      </c>
      <c r="H162" s="74">
        <f>IF(J159="","",J159)</f>
      </c>
      <c r="I162" s="41">
        <f>IF(O159="","",O159)</f>
        <v>21</v>
      </c>
      <c r="J162" s="27" t="str">
        <f t="shared" si="39"/>
        <v>-</v>
      </c>
      <c r="K162" s="38">
        <f>IF(M159="","",M159)</f>
        <v>19</v>
      </c>
      <c r="L162" s="74" t="str">
        <f>IF(N159="","",N159)</f>
        <v>-</v>
      </c>
      <c r="M162" s="81"/>
      <c r="N162" s="82"/>
      <c r="O162" s="82"/>
      <c r="P162" s="83"/>
      <c r="Q162" s="33"/>
      <c r="R162" s="27">
        <f t="shared" si="37"/>
      </c>
      <c r="S162" s="34"/>
      <c r="T162" s="85"/>
      <c r="U162" s="14">
        <f>Z161</f>
        <v>1</v>
      </c>
      <c r="V162" s="15" t="s">
        <v>9</v>
      </c>
      <c r="W162" s="15">
        <f>AA161</f>
        <v>2</v>
      </c>
      <c r="X162" s="16" t="s">
        <v>6</v>
      </c>
      <c r="Y162" s="9"/>
      <c r="Z162" s="17"/>
      <c r="AA162" s="18"/>
      <c r="AB162" s="17"/>
      <c r="AC162" s="18"/>
      <c r="AD162" s="19"/>
      <c r="AE162" s="18"/>
      <c r="AF162" s="18"/>
      <c r="AG162" s="19"/>
    </row>
    <row r="163" spans="3:33" ht="9" customHeight="1">
      <c r="C163" s="64" t="s">
        <v>73</v>
      </c>
      <c r="D163" s="61" t="s">
        <v>22</v>
      </c>
      <c r="E163" s="36">
        <f>IF(S154="","",S154)</f>
        <v>21</v>
      </c>
      <c r="F163" s="27" t="str">
        <f t="shared" si="38"/>
        <v>-</v>
      </c>
      <c r="G163" s="1">
        <f>IF(Q154="","",Q154)</f>
        <v>16</v>
      </c>
      <c r="H163" s="72" t="str">
        <f>IF(T154="","",IF(T154="○","×",IF(T154="×","○")))</f>
        <v>○</v>
      </c>
      <c r="I163" s="40">
        <f>IF(S157="","",S157)</f>
        <v>21</v>
      </c>
      <c r="J163" s="39" t="str">
        <f t="shared" si="39"/>
        <v>-</v>
      </c>
      <c r="K163" s="1">
        <f>IF(Q157="","",Q157)</f>
        <v>7</v>
      </c>
      <c r="L163" s="72" t="str">
        <f>IF(T157="","",IF(T157="○","×",IF(T157="×","○")))</f>
        <v>○</v>
      </c>
      <c r="M163" s="42">
        <f>IF(S160="","",S160)</f>
        <v>21</v>
      </c>
      <c r="N163" s="27" t="str">
        <f>IF(M163="","","-")</f>
        <v>-</v>
      </c>
      <c r="O163" s="5">
        <f>IF(Q160="","",Q160)</f>
        <v>6</v>
      </c>
      <c r="P163" s="72" t="str">
        <f>IF(T160="","",IF(T160="○","×",IF(T160="×","○")))</f>
        <v>○</v>
      </c>
      <c r="Q163" s="75"/>
      <c r="R163" s="76"/>
      <c r="S163" s="76"/>
      <c r="T163" s="93"/>
      <c r="U163" s="86"/>
      <c r="V163" s="87"/>
      <c r="W163" s="87"/>
      <c r="X163" s="88"/>
      <c r="Y163" s="9"/>
      <c r="Z163" s="8"/>
      <c r="AA163" s="6"/>
      <c r="AB163" s="8"/>
      <c r="AC163" s="6"/>
      <c r="AD163" s="10"/>
      <c r="AE163" s="6"/>
      <c r="AF163" s="6"/>
      <c r="AG163" s="10"/>
    </row>
    <row r="164" spans="3:33" ht="9" customHeight="1">
      <c r="C164" s="60"/>
      <c r="D164" s="59"/>
      <c r="E164" s="36">
        <f>IF(S155="","",S155)</f>
        <v>21</v>
      </c>
      <c r="F164" s="27" t="str">
        <f t="shared" si="38"/>
        <v>-</v>
      </c>
      <c r="G164" s="1">
        <f>IF(Q155="","",Q155)</f>
        <v>11</v>
      </c>
      <c r="H164" s="73" t="str">
        <f>IF(J161="","",J161)</f>
        <v>-</v>
      </c>
      <c r="I164" s="40">
        <f>IF(S158="","",S158)</f>
        <v>21</v>
      </c>
      <c r="J164" s="27" t="str">
        <f t="shared" si="39"/>
        <v>-</v>
      </c>
      <c r="K164" s="1">
        <f>IF(Q158="","",Q158)</f>
        <v>10</v>
      </c>
      <c r="L164" s="73">
        <f>IF(N161="","",N161)</f>
      </c>
      <c r="M164" s="40">
        <f>IF(S161="","",S161)</f>
        <v>21</v>
      </c>
      <c r="N164" s="27" t="str">
        <f>IF(M164="","","-")</f>
        <v>-</v>
      </c>
      <c r="O164" s="1">
        <f>IF(Q161="","",Q161)</f>
        <v>8</v>
      </c>
      <c r="P164" s="73" t="str">
        <f>IF(R161="","",R161)</f>
        <v>-</v>
      </c>
      <c r="Q164" s="78"/>
      <c r="R164" s="79"/>
      <c r="S164" s="79"/>
      <c r="T164" s="94"/>
      <c r="U164" s="89"/>
      <c r="V164" s="90"/>
      <c r="W164" s="90"/>
      <c r="X164" s="91"/>
      <c r="Y164" s="9"/>
      <c r="Z164" s="17">
        <f>COUNTIF(E163:T165,"○")</f>
        <v>3</v>
      </c>
      <c r="AA164" s="18">
        <f>COUNTIF(E163:T165,"×")</f>
        <v>0</v>
      </c>
      <c r="AB164" s="11">
        <f>(IF((E163&gt;G163),1,0))+(IF((E164&gt;G164),1,0))+(IF((E165&gt;G165),1,0))+(IF((I163&gt;K163),1,0))+(IF((I164&gt;K164),1,0))+(IF((I165&gt;K165),1,0))+(IF((M163&gt;O163),1,0))+(IF((M164&gt;O164),1,0))+(IF((M165&gt;O165),1,0))+(IF((Q163&gt;S163),1,0))+(IF((Q164&gt;S164),1,0))+(IF((Q165&gt;S165),1,0))</f>
        <v>6</v>
      </c>
      <c r="AC164" s="12">
        <f>(IF((E163&lt;G163),1,0))+(IF((E164&lt;G164),1,0))+(IF((E165&lt;G165),1,0))+(IF((I163&lt;K163),1,0))+(IF((I164&lt;K164),1,0))+(IF((I165&lt;K165),1,0))+(IF((M163&lt;O163),1,0))+(IF((M164&lt;O164),1,0))+(IF((M165&lt;O165),1,0))+(IF((Q163&lt;S163),1,0))+(IF((Q164&lt;S164),1,0))+(IF((Q165&lt;S165),1,0))</f>
        <v>0</v>
      </c>
      <c r="AD164" s="13">
        <f>AB164-AC164</f>
        <v>6</v>
      </c>
      <c r="AE164" s="18">
        <f>SUM(E163:E165,I163:I165,M163:M165,Q163:Q165)</f>
        <v>126</v>
      </c>
      <c r="AF164" s="18">
        <f>SUM(G163:G165,K163:K165,O163:O165,S163:S165)</f>
        <v>58</v>
      </c>
      <c r="AG164" s="19">
        <f>AE164-AF164</f>
        <v>68</v>
      </c>
    </row>
    <row r="165" spans="3:33" ht="9" customHeight="1" thickBot="1">
      <c r="C165" s="58"/>
      <c r="D165" s="57"/>
      <c r="E165" s="43">
        <f>IF(S156="","",S156)</f>
      </c>
      <c r="F165" s="44">
        <f t="shared" si="38"/>
      </c>
      <c r="G165" s="2">
        <f>IF(Q156="","",Q156)</f>
      </c>
      <c r="H165" s="92" t="str">
        <f>IF(J162="","",J162)</f>
        <v>-</v>
      </c>
      <c r="I165" s="45">
        <f>IF(S159="","",S159)</f>
      </c>
      <c r="J165" s="44">
        <f t="shared" si="39"/>
      </c>
      <c r="K165" s="2">
        <f>IF(Q159="","",Q159)</f>
      </c>
      <c r="L165" s="92">
        <f>IF(N162="","",N162)</f>
      </c>
      <c r="M165" s="45">
        <f>IF(S162="","",S162)</f>
      </c>
      <c r="N165" s="44">
        <f>IF(M165="","","-")</f>
      </c>
      <c r="O165" s="2">
        <f>IF(Q162="","",Q162)</f>
      </c>
      <c r="P165" s="92">
        <f>IF(R162="","",R162)</f>
      </c>
      <c r="Q165" s="95"/>
      <c r="R165" s="96"/>
      <c r="S165" s="96"/>
      <c r="T165" s="97"/>
      <c r="U165" s="23">
        <f>Z164</f>
        <v>3</v>
      </c>
      <c r="V165" s="24" t="s">
        <v>9</v>
      </c>
      <c r="W165" s="24">
        <f>AA164</f>
        <v>0</v>
      </c>
      <c r="X165" s="25" t="s">
        <v>6</v>
      </c>
      <c r="Y165" s="9"/>
      <c r="Z165" s="20"/>
      <c r="AA165" s="21"/>
      <c r="AB165" s="20"/>
      <c r="AC165" s="21"/>
      <c r="AD165" s="22"/>
      <c r="AE165" s="21"/>
      <c r="AF165" s="21"/>
      <c r="AG165" s="22"/>
    </row>
    <row r="169" spans="3:33" ht="21">
      <c r="C169" s="71" t="s">
        <v>74</v>
      </c>
      <c r="D169" s="52"/>
      <c r="E169" s="52"/>
      <c r="F169" s="52"/>
      <c r="G169" s="52"/>
      <c r="H169" s="52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70"/>
      <c r="T169" s="70"/>
      <c r="U169" s="70"/>
      <c r="V169" s="70"/>
      <c r="W169" s="70"/>
      <c r="X169" s="50"/>
      <c r="Y169" s="49"/>
      <c r="Z169" s="49"/>
      <c r="AA169" s="49"/>
      <c r="AB169" s="49"/>
      <c r="AC169" s="49"/>
      <c r="AD169" s="49"/>
      <c r="AE169" s="49"/>
      <c r="AF169" s="49"/>
      <c r="AG169" s="49"/>
    </row>
    <row r="170" spans="3:33" ht="9" customHeight="1">
      <c r="C170" s="49"/>
      <c r="D170" s="52"/>
      <c r="E170" s="52"/>
      <c r="F170" s="52"/>
      <c r="G170" s="52"/>
      <c r="H170" s="52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70"/>
      <c r="T170" s="70"/>
      <c r="U170" s="70"/>
      <c r="V170" s="70"/>
      <c r="W170" s="70"/>
      <c r="X170" s="50"/>
      <c r="Y170" s="49"/>
      <c r="Z170" s="49"/>
      <c r="AA170" s="49"/>
      <c r="AB170" s="49"/>
      <c r="AC170" s="49"/>
      <c r="AD170" s="49"/>
      <c r="AE170" s="49"/>
      <c r="AF170" s="49"/>
      <c r="AG170" s="49"/>
    </row>
    <row r="171" spans="3:33" ht="9" customHeight="1" thickBot="1">
      <c r="C171" s="49"/>
      <c r="D171" s="52"/>
      <c r="E171" s="52"/>
      <c r="F171" s="52"/>
      <c r="G171" s="52"/>
      <c r="H171" s="52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70"/>
      <c r="T171" s="70"/>
      <c r="U171" s="70"/>
      <c r="V171" s="70"/>
      <c r="W171" s="70"/>
      <c r="X171" s="50"/>
      <c r="Y171" s="49"/>
      <c r="Z171" s="49"/>
      <c r="AA171" s="49"/>
      <c r="AB171" s="49"/>
      <c r="AC171" s="49"/>
      <c r="AD171" s="49"/>
      <c r="AE171" s="49"/>
      <c r="AF171" s="49"/>
      <c r="AG171" s="49"/>
    </row>
    <row r="172" spans="3:33" ht="9" customHeight="1">
      <c r="C172" s="123" t="s">
        <v>12</v>
      </c>
      <c r="D172" s="124"/>
      <c r="E172" s="127" t="str">
        <f>IF(C174="","",C174)</f>
        <v>坂井　大迪</v>
      </c>
      <c r="F172" s="128"/>
      <c r="G172" s="128"/>
      <c r="H172" s="129"/>
      <c r="I172" s="130" t="str">
        <f>IF(C177="","",C177)</f>
        <v>石川　祥</v>
      </c>
      <c r="J172" s="128"/>
      <c r="K172" s="128"/>
      <c r="L172" s="129"/>
      <c r="M172" s="130" t="str">
        <f>IF(C180="","",C180)</f>
        <v>森　蒼介</v>
      </c>
      <c r="N172" s="128"/>
      <c r="O172" s="128"/>
      <c r="P172" s="129"/>
      <c r="Q172" s="130" t="str">
        <f>IF(C183="","",C183)</f>
        <v>大西　龍之介</v>
      </c>
      <c r="R172" s="128"/>
      <c r="S172" s="128"/>
      <c r="T172" s="131"/>
      <c r="U172" s="132" t="s">
        <v>0</v>
      </c>
      <c r="V172" s="133"/>
      <c r="W172" s="133"/>
      <c r="X172" s="134"/>
      <c r="Y172" s="9"/>
      <c r="Z172" s="112" t="s">
        <v>2</v>
      </c>
      <c r="AA172" s="113"/>
      <c r="AB172" s="112" t="s">
        <v>3</v>
      </c>
      <c r="AC172" s="114"/>
      <c r="AD172" s="113"/>
      <c r="AE172" s="112" t="s">
        <v>4</v>
      </c>
      <c r="AF172" s="114"/>
      <c r="AG172" s="113"/>
    </row>
    <row r="173" spans="3:33" ht="9" customHeight="1" thickBot="1">
      <c r="C173" s="125"/>
      <c r="D173" s="126"/>
      <c r="E173" s="115">
        <f>IF(C175="","",C175)</f>
      </c>
      <c r="F173" s="116"/>
      <c r="G173" s="116"/>
      <c r="H173" s="117"/>
      <c r="I173" s="118">
        <f>IF(C178="","",C178)</f>
      </c>
      <c r="J173" s="116"/>
      <c r="K173" s="116"/>
      <c r="L173" s="117"/>
      <c r="M173" s="118">
        <f>IF(C181="","",C181)</f>
      </c>
      <c r="N173" s="116"/>
      <c r="O173" s="116"/>
      <c r="P173" s="117"/>
      <c r="Q173" s="118">
        <f>IF(C184="","",C184)</f>
      </c>
      <c r="R173" s="116"/>
      <c r="S173" s="116"/>
      <c r="T173" s="119"/>
      <c r="U173" s="120" t="s">
        <v>1</v>
      </c>
      <c r="V173" s="121"/>
      <c r="W173" s="121"/>
      <c r="X173" s="122"/>
      <c r="Y173" s="9"/>
      <c r="Z173" s="7" t="s">
        <v>5</v>
      </c>
      <c r="AA173" s="3" t="s">
        <v>6</v>
      </c>
      <c r="AB173" s="7" t="s">
        <v>10</v>
      </c>
      <c r="AC173" s="3" t="s">
        <v>7</v>
      </c>
      <c r="AD173" s="4" t="s">
        <v>8</v>
      </c>
      <c r="AE173" s="3" t="s">
        <v>10</v>
      </c>
      <c r="AF173" s="3" t="s">
        <v>7</v>
      </c>
      <c r="AG173" s="4" t="s">
        <v>8</v>
      </c>
    </row>
    <row r="174" spans="3:33" ht="9" customHeight="1">
      <c r="C174" s="68" t="s">
        <v>163</v>
      </c>
      <c r="D174" s="67" t="s">
        <v>75</v>
      </c>
      <c r="E174" s="98"/>
      <c r="F174" s="99"/>
      <c r="G174" s="99"/>
      <c r="H174" s="100"/>
      <c r="I174" s="26">
        <v>21</v>
      </c>
      <c r="J174" s="27" t="str">
        <f>IF(I174="","","-")</f>
        <v>-</v>
      </c>
      <c r="K174" s="28">
        <v>8</v>
      </c>
      <c r="L174" s="103" t="str">
        <f>IF(I174&lt;&gt;"",IF(I174&gt;K174,IF(I175&gt;K175,"○",IF(I176&gt;K176,"○","×")),IF(I175&gt;K175,IF(I176&gt;K176,"○","×"),"×")),"")</f>
        <v>○</v>
      </c>
      <c r="M174" s="26">
        <v>21</v>
      </c>
      <c r="N174" s="29" t="str">
        <f aca="true" t="shared" si="40" ref="N174:N179">IF(M174="","","-")</f>
        <v>-</v>
      </c>
      <c r="O174" s="30">
        <v>13</v>
      </c>
      <c r="P174" s="103" t="str">
        <f>IF(M174&lt;&gt;"",IF(M174&gt;O174,IF(M175&gt;O175,"○",IF(M176&gt;O176,"○","×")),IF(M175&gt;O175,IF(M176&gt;O176,"○","×"),"×")),"")</f>
        <v>○</v>
      </c>
      <c r="Q174" s="31">
        <v>21</v>
      </c>
      <c r="R174" s="29" t="str">
        <f aca="true" t="shared" si="41" ref="R174:R182">IF(Q174="","","-")</f>
        <v>-</v>
      </c>
      <c r="S174" s="28">
        <v>5</v>
      </c>
      <c r="T174" s="106" t="str">
        <f>IF(Q174&lt;&gt;"",IF(Q174&gt;S174,IF(Q175&gt;S175,"○",IF(Q176&gt;S176,"○","×")),IF(Q175&gt;S175,IF(Q176&gt;S176,"○","×"),"×")),"")</f>
        <v>○</v>
      </c>
      <c r="U174" s="107"/>
      <c r="V174" s="108"/>
      <c r="W174" s="108"/>
      <c r="X174" s="109"/>
      <c r="Y174" s="9"/>
      <c r="Z174" s="17"/>
      <c r="AA174" s="18"/>
      <c r="AB174" s="8"/>
      <c r="AC174" s="6"/>
      <c r="AD174" s="10"/>
      <c r="AE174" s="18"/>
      <c r="AF174" s="18"/>
      <c r="AG174" s="19"/>
    </row>
    <row r="175" spans="3:33" ht="9" customHeight="1">
      <c r="C175" s="60"/>
      <c r="D175" s="66"/>
      <c r="E175" s="101"/>
      <c r="F175" s="79"/>
      <c r="G175" s="79"/>
      <c r="H175" s="80"/>
      <c r="I175" s="26">
        <v>21</v>
      </c>
      <c r="J175" s="27" t="str">
        <f>IF(I175="","","-")</f>
        <v>-</v>
      </c>
      <c r="K175" s="32">
        <v>12</v>
      </c>
      <c r="L175" s="104"/>
      <c r="M175" s="26">
        <v>21</v>
      </c>
      <c r="N175" s="27" t="str">
        <f t="shared" si="40"/>
        <v>-</v>
      </c>
      <c r="O175" s="28">
        <v>4</v>
      </c>
      <c r="P175" s="104"/>
      <c r="Q175" s="26">
        <v>21</v>
      </c>
      <c r="R175" s="27" t="str">
        <f t="shared" si="41"/>
        <v>-</v>
      </c>
      <c r="S175" s="28">
        <v>6</v>
      </c>
      <c r="T175" s="84"/>
      <c r="U175" s="89"/>
      <c r="V175" s="90"/>
      <c r="W175" s="90"/>
      <c r="X175" s="91"/>
      <c r="Y175" s="9"/>
      <c r="Z175" s="17">
        <f>COUNTIF(E174:T176,"○")</f>
        <v>3</v>
      </c>
      <c r="AA175" s="18">
        <f>COUNTIF(E174:T176,"×")</f>
        <v>0</v>
      </c>
      <c r="AB175" s="11">
        <f>(IF((E174&gt;G174),1,0))+(IF((E175&gt;G175),1,0))+(IF((E176&gt;G176),1,0))+(IF((I174&gt;K174),1,0))+(IF((I175&gt;K175),1,0))+(IF((I176&gt;K176),1,0))+(IF((M174&gt;O174),1,0))+(IF((M175&gt;O175),1,0))+(IF((M176&gt;O176),1,0))+(IF((Q174&gt;S174),1,0))+(IF((Q175&gt;S175),1,0))+(IF((Q176&gt;S176),1,0))</f>
        <v>6</v>
      </c>
      <c r="AC175" s="12">
        <f>(IF((E174&lt;G174),1,0))+(IF((E175&lt;G175),1,0))+(IF((E176&lt;G176),1,0))+(IF((I174&lt;K174),1,0))+(IF((I175&lt;K175),1,0))+(IF((I176&lt;K176),1,0))+(IF((M174&lt;O174),1,0))+(IF((M175&lt;O175),1,0))+(IF((M176&lt;O176),1,0))+(IF((Q174&lt;S174),1,0))+(IF((Q175&lt;S175),1,0))+(IF((Q176&lt;S176),1,0))</f>
        <v>0</v>
      </c>
      <c r="AD175" s="13">
        <f>AB175-AC175</f>
        <v>6</v>
      </c>
      <c r="AE175" s="18">
        <f>SUM(E174:E176,I174:I176,M174:M176,Q174:Q176)</f>
        <v>126</v>
      </c>
      <c r="AF175" s="18">
        <f>SUM(G174:G176,K174:K176,O174:O176,S174:S176)</f>
        <v>48</v>
      </c>
      <c r="AG175" s="19">
        <f>AE175-AF175</f>
        <v>78</v>
      </c>
    </row>
    <row r="176" spans="3:33" ht="9" customHeight="1">
      <c r="C176" s="60"/>
      <c r="D176" s="65"/>
      <c r="E176" s="102"/>
      <c r="F176" s="82"/>
      <c r="G176" s="82"/>
      <c r="H176" s="83"/>
      <c r="I176" s="33"/>
      <c r="J176" s="27">
        <f>IF(I176="","","-")</f>
      </c>
      <c r="K176" s="34"/>
      <c r="L176" s="105"/>
      <c r="M176" s="33"/>
      <c r="N176" s="35">
        <f t="shared" si="40"/>
      </c>
      <c r="O176" s="34"/>
      <c r="P176" s="104"/>
      <c r="Q176" s="33"/>
      <c r="R176" s="35">
        <f t="shared" si="41"/>
      </c>
      <c r="S176" s="34"/>
      <c r="T176" s="84"/>
      <c r="U176" s="14">
        <f>Z175</f>
        <v>3</v>
      </c>
      <c r="V176" s="15" t="s">
        <v>9</v>
      </c>
      <c r="W176" s="15">
        <f>AA175</f>
        <v>0</v>
      </c>
      <c r="X176" s="16" t="s">
        <v>6</v>
      </c>
      <c r="Y176" s="9"/>
      <c r="Z176" s="17"/>
      <c r="AA176" s="18"/>
      <c r="AB176" s="17"/>
      <c r="AC176" s="18"/>
      <c r="AD176" s="19"/>
      <c r="AE176" s="18"/>
      <c r="AF176" s="18"/>
      <c r="AG176" s="19"/>
    </row>
    <row r="177" spans="3:33" ht="9" customHeight="1">
      <c r="C177" s="64" t="s">
        <v>76</v>
      </c>
      <c r="D177" s="61" t="s">
        <v>29</v>
      </c>
      <c r="E177" s="36">
        <f>IF(K174="","",K174)</f>
        <v>8</v>
      </c>
      <c r="F177" s="27" t="str">
        <f aca="true" t="shared" si="42" ref="F177:F185">IF(E177="","","-")</f>
        <v>-</v>
      </c>
      <c r="G177" s="1">
        <f>IF(I174="","",I174)</f>
        <v>21</v>
      </c>
      <c r="H177" s="72" t="str">
        <f>IF(L174="","",IF(L174="○","×",IF(L174="×","○")))</f>
        <v>×</v>
      </c>
      <c r="I177" s="75"/>
      <c r="J177" s="76"/>
      <c r="K177" s="76"/>
      <c r="L177" s="77"/>
      <c r="M177" s="26">
        <v>16</v>
      </c>
      <c r="N177" s="27" t="str">
        <f t="shared" si="40"/>
        <v>-</v>
      </c>
      <c r="O177" s="28">
        <v>21</v>
      </c>
      <c r="P177" s="110" t="str">
        <f>IF(M177&lt;&gt;"",IF(M177&gt;O177,IF(M178&gt;O178,"○",IF(M179&gt;O179,"○","×")),IF(M178&gt;O178,IF(M179&gt;O179,"○","×"),"×")),"")</f>
        <v>×</v>
      </c>
      <c r="Q177" s="26">
        <v>15</v>
      </c>
      <c r="R177" s="27" t="str">
        <f t="shared" si="41"/>
        <v>-</v>
      </c>
      <c r="S177" s="28">
        <v>21</v>
      </c>
      <c r="T177" s="111" t="str">
        <f>IF(Q177&lt;&gt;"",IF(Q177&gt;S177,IF(Q178&gt;S178,"○",IF(Q179&gt;S179,"○","×")),IF(Q178&gt;S178,IF(Q179&gt;S179,"○","×"),"×")),"")</f>
        <v>○</v>
      </c>
      <c r="U177" s="86"/>
      <c r="V177" s="87"/>
      <c r="W177" s="87"/>
      <c r="X177" s="88"/>
      <c r="Y177" s="9"/>
      <c r="Z177" s="8"/>
      <c r="AA177" s="6"/>
      <c r="AB177" s="8"/>
      <c r="AC177" s="6"/>
      <c r="AD177" s="10"/>
      <c r="AE177" s="6"/>
      <c r="AF177" s="6"/>
      <c r="AG177" s="10"/>
    </row>
    <row r="178" spans="3:33" ht="9" customHeight="1">
      <c r="C178" s="60"/>
      <c r="D178" s="59"/>
      <c r="E178" s="36">
        <f>IF(K175="","",K175)</f>
        <v>12</v>
      </c>
      <c r="F178" s="27" t="str">
        <f t="shared" si="42"/>
        <v>-</v>
      </c>
      <c r="G178" s="1">
        <f>IF(I175="","",I175)</f>
        <v>21</v>
      </c>
      <c r="H178" s="73" t="str">
        <f>IF(J175="","",J175)</f>
        <v>-</v>
      </c>
      <c r="I178" s="78"/>
      <c r="J178" s="79"/>
      <c r="K178" s="79"/>
      <c r="L178" s="80"/>
      <c r="M178" s="26">
        <v>21</v>
      </c>
      <c r="N178" s="27" t="str">
        <f t="shared" si="40"/>
        <v>-</v>
      </c>
      <c r="O178" s="28">
        <v>16</v>
      </c>
      <c r="P178" s="104"/>
      <c r="Q178" s="26">
        <v>21</v>
      </c>
      <c r="R178" s="27" t="str">
        <f t="shared" si="41"/>
        <v>-</v>
      </c>
      <c r="S178" s="28">
        <v>6</v>
      </c>
      <c r="T178" s="84"/>
      <c r="U178" s="89"/>
      <c r="V178" s="90"/>
      <c r="W178" s="90"/>
      <c r="X178" s="91"/>
      <c r="Y178" s="9"/>
      <c r="Z178" s="17">
        <f>COUNTIF(E177:T179,"○")</f>
        <v>1</v>
      </c>
      <c r="AA178" s="18">
        <f>COUNTIF(E177:T179,"×")</f>
        <v>2</v>
      </c>
      <c r="AB178" s="11">
        <f>(IF((E177&gt;G177),1,0))+(IF((E178&gt;G178),1,0))+(IF((E179&gt;G179),1,0))+(IF((I177&gt;K177),1,0))+(IF((I178&gt;K178),1,0))+(IF((I179&gt;K179),1,0))+(IF((M177&gt;O177),1,0))+(IF((M178&gt;O178),1,0))+(IF((M179&gt;O179),1,0))+(IF((Q177&gt;S177),1,0))+(IF((Q178&gt;S178),1,0))+(IF((Q179&gt;S179),1,0))</f>
        <v>3</v>
      </c>
      <c r="AC178" s="12">
        <f>(IF((E177&lt;G177),1,0))+(IF((E178&lt;G178),1,0))+(IF((E179&lt;G179),1,0))+(IF((I177&lt;K177),1,0))+(IF((I178&lt;K178),1,0))+(IF((I179&lt;K179),1,0))+(IF((M177&lt;O177),1,0))+(IF((M178&lt;O178),1,0))+(IF((M179&lt;O179),1,0))+(IF((Q177&lt;S177),1,0))+(IF((Q178&lt;S178),1,0))+(IF((Q179&lt;S179),1,0))</f>
        <v>5</v>
      </c>
      <c r="AD178" s="13">
        <f>AB178-AC178</f>
        <v>-2</v>
      </c>
      <c r="AE178" s="18">
        <f>SUM(E177:E179,I177:I179,M177:M179,Q177:Q179)</f>
        <v>132</v>
      </c>
      <c r="AF178" s="18">
        <f>SUM(G177:G179,K177:K179,O177:O179,S177:S179)</f>
        <v>135</v>
      </c>
      <c r="AG178" s="19">
        <f>AE178-AF178</f>
        <v>-3</v>
      </c>
    </row>
    <row r="179" spans="3:33" ht="9" customHeight="1">
      <c r="C179" s="63"/>
      <c r="D179" s="62"/>
      <c r="E179" s="37">
        <f>IF(K176="","",K176)</f>
      </c>
      <c r="F179" s="27">
        <f t="shared" si="42"/>
      </c>
      <c r="G179" s="38">
        <f>IF(I176="","",I176)</f>
      </c>
      <c r="H179" s="74">
        <f>IF(J176="","",J176)</f>
      </c>
      <c r="I179" s="81"/>
      <c r="J179" s="82"/>
      <c r="K179" s="82"/>
      <c r="L179" s="83"/>
      <c r="M179" s="33">
        <v>18</v>
      </c>
      <c r="N179" s="27" t="str">
        <f t="shared" si="40"/>
        <v>-</v>
      </c>
      <c r="O179" s="34">
        <v>21</v>
      </c>
      <c r="P179" s="105"/>
      <c r="Q179" s="33">
        <v>21</v>
      </c>
      <c r="R179" s="35" t="str">
        <f t="shared" si="41"/>
        <v>-</v>
      </c>
      <c r="S179" s="34">
        <v>8</v>
      </c>
      <c r="T179" s="85"/>
      <c r="U179" s="14">
        <f>Z178</f>
        <v>1</v>
      </c>
      <c r="V179" s="15" t="s">
        <v>9</v>
      </c>
      <c r="W179" s="15">
        <f>AA178</f>
        <v>2</v>
      </c>
      <c r="X179" s="16" t="s">
        <v>6</v>
      </c>
      <c r="Y179" s="9"/>
      <c r="Z179" s="20"/>
      <c r="AA179" s="21"/>
      <c r="AB179" s="20"/>
      <c r="AC179" s="21"/>
      <c r="AD179" s="22"/>
      <c r="AE179" s="21"/>
      <c r="AF179" s="21"/>
      <c r="AG179" s="22"/>
    </row>
    <row r="180" spans="3:33" ht="9" customHeight="1">
      <c r="C180" s="64" t="s">
        <v>77</v>
      </c>
      <c r="D180" s="61" t="s">
        <v>29</v>
      </c>
      <c r="E180" s="36">
        <f>IF(O174="","",O174)</f>
        <v>13</v>
      </c>
      <c r="F180" s="39" t="str">
        <f t="shared" si="42"/>
        <v>-</v>
      </c>
      <c r="G180" s="1">
        <f>IF(M174="","",M174)</f>
        <v>21</v>
      </c>
      <c r="H180" s="72" t="str">
        <f>IF(P174="","",IF(P174="○","×",IF(P174="×","○")))</f>
        <v>×</v>
      </c>
      <c r="I180" s="40">
        <f>IF(O177="","",O177)</f>
        <v>21</v>
      </c>
      <c r="J180" s="27" t="str">
        <f aca="true" t="shared" si="43" ref="J180:J185">IF(I180="","","-")</f>
        <v>-</v>
      </c>
      <c r="K180" s="1">
        <f>IF(M177="","",M177)</f>
        <v>16</v>
      </c>
      <c r="L180" s="72" t="str">
        <f>IF(P177="","",IF(P177="○","×",IF(P177="×","○")))</f>
        <v>○</v>
      </c>
      <c r="M180" s="75"/>
      <c r="N180" s="76"/>
      <c r="O180" s="76"/>
      <c r="P180" s="77"/>
      <c r="Q180" s="26">
        <v>21</v>
      </c>
      <c r="R180" s="27" t="str">
        <f t="shared" si="41"/>
        <v>-</v>
      </c>
      <c r="S180" s="28">
        <v>14</v>
      </c>
      <c r="T180" s="84" t="str">
        <f>IF(Q180&lt;&gt;"",IF(Q180&gt;S180,IF(Q181&gt;S181,"○",IF(Q182&gt;S182,"○","×")),IF(Q181&gt;S181,IF(Q182&gt;S182,"○","×"),"×")),"")</f>
        <v>○</v>
      </c>
      <c r="U180" s="86"/>
      <c r="V180" s="87"/>
      <c r="W180" s="87"/>
      <c r="X180" s="88"/>
      <c r="Y180" s="9"/>
      <c r="Z180" s="17"/>
      <c r="AA180" s="18"/>
      <c r="AB180" s="17"/>
      <c r="AC180" s="18"/>
      <c r="AD180" s="19"/>
      <c r="AE180" s="18"/>
      <c r="AF180" s="18"/>
      <c r="AG180" s="19"/>
    </row>
    <row r="181" spans="3:33" ht="9" customHeight="1">
      <c r="C181" s="60"/>
      <c r="D181" s="59"/>
      <c r="E181" s="36">
        <f>IF(O175="","",O175)</f>
        <v>4</v>
      </c>
      <c r="F181" s="27" t="str">
        <f t="shared" si="42"/>
        <v>-</v>
      </c>
      <c r="G181" s="1">
        <f>IF(M175="","",M175)</f>
        <v>21</v>
      </c>
      <c r="H181" s="73">
        <f>IF(J178="","",J178)</f>
      </c>
      <c r="I181" s="40">
        <f>IF(O178="","",O178)</f>
        <v>16</v>
      </c>
      <c r="J181" s="27" t="str">
        <f t="shared" si="43"/>
        <v>-</v>
      </c>
      <c r="K181" s="1">
        <f>IF(M178="","",M178)</f>
        <v>21</v>
      </c>
      <c r="L181" s="73" t="str">
        <f>IF(N178="","",N178)</f>
        <v>-</v>
      </c>
      <c r="M181" s="78"/>
      <c r="N181" s="79"/>
      <c r="O181" s="79"/>
      <c r="P181" s="80"/>
      <c r="Q181" s="26">
        <v>21</v>
      </c>
      <c r="R181" s="27" t="str">
        <f t="shared" si="41"/>
        <v>-</v>
      </c>
      <c r="S181" s="28">
        <v>19</v>
      </c>
      <c r="T181" s="84"/>
      <c r="U181" s="89"/>
      <c r="V181" s="90"/>
      <c r="W181" s="90"/>
      <c r="X181" s="91"/>
      <c r="Y181" s="9"/>
      <c r="Z181" s="17">
        <f>COUNTIF(E180:T182,"○")</f>
        <v>2</v>
      </c>
      <c r="AA181" s="18">
        <f>COUNTIF(E180:T182,"×")</f>
        <v>1</v>
      </c>
      <c r="AB181" s="11">
        <f>(IF((E180&gt;G180),1,0))+(IF((E181&gt;G181),1,0))+(IF((E182&gt;G182),1,0))+(IF((I180&gt;K180),1,0))+(IF((I181&gt;K181),1,0))+(IF((I182&gt;K182),1,0))+(IF((M180&gt;O180),1,0))+(IF((M181&gt;O181),1,0))+(IF((M182&gt;O182),1,0))+(IF((Q180&gt;S180),1,0))+(IF((Q181&gt;S181),1,0))+(IF((Q182&gt;S182),1,0))</f>
        <v>4</v>
      </c>
      <c r="AC181" s="12">
        <f>(IF((E180&lt;G180),1,0))+(IF((E181&lt;G181),1,0))+(IF((E182&lt;G182),1,0))+(IF((I180&lt;K180),1,0))+(IF((I181&lt;K181),1,0))+(IF((I182&lt;K182),1,0))+(IF((M180&lt;O180),1,0))+(IF((M181&lt;O181),1,0))+(IF((M182&lt;O182),1,0))+(IF((Q180&lt;S180),1,0))+(IF((Q181&lt;S181),1,0))+(IF((Q182&lt;S182),1,0))</f>
        <v>3</v>
      </c>
      <c r="AD181" s="13">
        <f>AB181-AC181</f>
        <v>1</v>
      </c>
      <c r="AE181" s="18">
        <f>SUM(E180:E182,I180:I182,M180:M182,Q180:Q182)</f>
        <v>117</v>
      </c>
      <c r="AF181" s="18">
        <f>SUM(G180:G182,K180:K182,O180:O182,S180:S182)</f>
        <v>130</v>
      </c>
      <c r="AG181" s="19">
        <f>AE181-AF181</f>
        <v>-13</v>
      </c>
    </row>
    <row r="182" spans="3:33" ht="9" customHeight="1">
      <c r="C182" s="63"/>
      <c r="D182" s="62"/>
      <c r="E182" s="37">
        <f>IF(O176="","",O176)</f>
      </c>
      <c r="F182" s="35">
        <f t="shared" si="42"/>
      </c>
      <c r="G182" s="38">
        <f>IF(M176="","",M176)</f>
      </c>
      <c r="H182" s="74">
        <f>IF(J179="","",J179)</f>
      </c>
      <c r="I182" s="41">
        <f>IF(O179="","",O179)</f>
        <v>21</v>
      </c>
      <c r="J182" s="27" t="str">
        <f t="shared" si="43"/>
        <v>-</v>
      </c>
      <c r="K182" s="38">
        <f>IF(M179="","",M179)</f>
        <v>18</v>
      </c>
      <c r="L182" s="74" t="str">
        <f>IF(N179="","",N179)</f>
        <v>-</v>
      </c>
      <c r="M182" s="81"/>
      <c r="N182" s="82"/>
      <c r="O182" s="82"/>
      <c r="P182" s="83"/>
      <c r="Q182" s="33"/>
      <c r="R182" s="27">
        <f t="shared" si="41"/>
      </c>
      <c r="S182" s="34"/>
      <c r="T182" s="85"/>
      <c r="U182" s="14">
        <f>Z181</f>
        <v>2</v>
      </c>
      <c r="V182" s="15" t="s">
        <v>9</v>
      </c>
      <c r="W182" s="15">
        <f>AA181</f>
        <v>1</v>
      </c>
      <c r="X182" s="16" t="s">
        <v>6</v>
      </c>
      <c r="Y182" s="9"/>
      <c r="Z182" s="17"/>
      <c r="AA182" s="18"/>
      <c r="AB182" s="17"/>
      <c r="AC182" s="18"/>
      <c r="AD182" s="19"/>
      <c r="AE182" s="18"/>
      <c r="AF182" s="18"/>
      <c r="AG182" s="19"/>
    </row>
    <row r="183" spans="3:33" ht="9" customHeight="1">
      <c r="C183" s="60" t="s">
        <v>78</v>
      </c>
      <c r="D183" s="61" t="s">
        <v>27</v>
      </c>
      <c r="E183" s="36">
        <f>IF(S174="","",S174)</f>
        <v>5</v>
      </c>
      <c r="F183" s="27" t="str">
        <f t="shared" si="42"/>
        <v>-</v>
      </c>
      <c r="G183" s="1">
        <f>IF(Q174="","",Q174)</f>
        <v>21</v>
      </c>
      <c r="H183" s="72" t="str">
        <f>IF(T174="","",IF(T174="○","×",IF(T174="×","○")))</f>
        <v>×</v>
      </c>
      <c r="I183" s="40">
        <f>IF(S177="","",S177)</f>
        <v>21</v>
      </c>
      <c r="J183" s="39" t="str">
        <f t="shared" si="43"/>
        <v>-</v>
      </c>
      <c r="K183" s="1">
        <f>IF(Q177="","",Q177)</f>
        <v>15</v>
      </c>
      <c r="L183" s="72" t="str">
        <f>IF(T177="","",IF(T177="○","×",IF(T177="×","○")))</f>
        <v>×</v>
      </c>
      <c r="M183" s="42">
        <f>IF(S180="","",S180)</f>
        <v>14</v>
      </c>
      <c r="N183" s="27" t="str">
        <f>IF(M183="","","-")</f>
        <v>-</v>
      </c>
      <c r="O183" s="5">
        <f>IF(Q180="","",Q180)</f>
        <v>21</v>
      </c>
      <c r="P183" s="72" t="str">
        <f>IF(T180="","",IF(T180="○","×",IF(T180="×","○")))</f>
        <v>×</v>
      </c>
      <c r="Q183" s="75"/>
      <c r="R183" s="76"/>
      <c r="S183" s="76"/>
      <c r="T183" s="93"/>
      <c r="U183" s="86"/>
      <c r="V183" s="87"/>
      <c r="W183" s="87"/>
      <c r="X183" s="88"/>
      <c r="Y183" s="9"/>
      <c r="Z183" s="8"/>
      <c r="AA183" s="6"/>
      <c r="AB183" s="8"/>
      <c r="AC183" s="6"/>
      <c r="AD183" s="10"/>
      <c r="AE183" s="6"/>
      <c r="AF183" s="6"/>
      <c r="AG183" s="10"/>
    </row>
    <row r="184" spans="3:33" ht="9" customHeight="1">
      <c r="C184" s="60"/>
      <c r="D184" s="59"/>
      <c r="E184" s="36">
        <f>IF(S175="","",S175)</f>
        <v>6</v>
      </c>
      <c r="F184" s="27" t="str">
        <f t="shared" si="42"/>
        <v>-</v>
      </c>
      <c r="G184" s="1">
        <f>IF(Q175="","",Q175)</f>
        <v>21</v>
      </c>
      <c r="H184" s="73" t="str">
        <f>IF(J181="","",J181)</f>
        <v>-</v>
      </c>
      <c r="I184" s="40">
        <f>IF(S178="","",S178)</f>
        <v>6</v>
      </c>
      <c r="J184" s="27" t="str">
        <f t="shared" si="43"/>
        <v>-</v>
      </c>
      <c r="K184" s="1">
        <f>IF(Q178="","",Q178)</f>
        <v>21</v>
      </c>
      <c r="L184" s="73">
        <f>IF(N181="","",N181)</f>
      </c>
      <c r="M184" s="40">
        <f>IF(S181="","",S181)</f>
        <v>19</v>
      </c>
      <c r="N184" s="27" t="str">
        <f>IF(M184="","","-")</f>
        <v>-</v>
      </c>
      <c r="O184" s="1">
        <f>IF(Q181="","",Q181)</f>
        <v>21</v>
      </c>
      <c r="P184" s="73" t="str">
        <f>IF(R181="","",R181)</f>
        <v>-</v>
      </c>
      <c r="Q184" s="78"/>
      <c r="R184" s="79"/>
      <c r="S184" s="79"/>
      <c r="T184" s="94"/>
      <c r="U184" s="89"/>
      <c r="V184" s="90"/>
      <c r="W184" s="90"/>
      <c r="X184" s="91"/>
      <c r="Y184" s="9"/>
      <c r="Z184" s="17">
        <f>COUNTIF(E183:T185,"○")</f>
        <v>0</v>
      </c>
      <c r="AA184" s="18">
        <f>COUNTIF(E183:T185,"×")</f>
        <v>3</v>
      </c>
      <c r="AB184" s="11">
        <f>(IF((E183&gt;G183),1,0))+(IF((E184&gt;G184),1,0))+(IF((E185&gt;G185),1,0))+(IF((I183&gt;K183),1,0))+(IF((I184&gt;K184),1,0))+(IF((I185&gt;K185),1,0))+(IF((M183&gt;O183),1,0))+(IF((M184&gt;O184),1,0))+(IF((M185&gt;O185),1,0))+(IF((Q183&gt;S183),1,0))+(IF((Q184&gt;S184),1,0))+(IF((Q185&gt;S185),1,0))</f>
        <v>1</v>
      </c>
      <c r="AC184" s="12">
        <f>(IF((E183&lt;G183),1,0))+(IF((E184&lt;G184),1,0))+(IF((E185&lt;G185),1,0))+(IF((I183&lt;K183),1,0))+(IF((I184&lt;K184),1,0))+(IF((I185&lt;K185),1,0))+(IF((M183&lt;O183),1,0))+(IF((M184&lt;O184),1,0))+(IF((M185&lt;O185),1,0))+(IF((Q183&lt;S183),1,0))+(IF((Q184&lt;S184),1,0))+(IF((Q185&lt;S185),1,0))</f>
        <v>6</v>
      </c>
      <c r="AD184" s="13">
        <f>AB184-AC184</f>
        <v>-5</v>
      </c>
      <c r="AE184" s="18">
        <f>SUM(E183:E185,I183:I185,M183:M185,Q183:Q185)</f>
        <v>79</v>
      </c>
      <c r="AF184" s="18">
        <f>SUM(G183:G185,K183:K185,O183:O185,S183:S185)</f>
        <v>141</v>
      </c>
      <c r="AG184" s="19">
        <f>AE184-AF184</f>
        <v>-62</v>
      </c>
    </row>
    <row r="185" spans="3:33" ht="9" customHeight="1" thickBot="1">
      <c r="C185" s="58"/>
      <c r="D185" s="57"/>
      <c r="E185" s="43">
        <f>IF(S176="","",S176)</f>
      </c>
      <c r="F185" s="44">
        <f t="shared" si="42"/>
      </c>
      <c r="G185" s="2">
        <f>IF(Q176="","",Q176)</f>
      </c>
      <c r="H185" s="92" t="str">
        <f>IF(J182="","",J182)</f>
        <v>-</v>
      </c>
      <c r="I185" s="45">
        <f>IF(S179="","",S179)</f>
        <v>8</v>
      </c>
      <c r="J185" s="44" t="str">
        <f t="shared" si="43"/>
        <v>-</v>
      </c>
      <c r="K185" s="2">
        <f>IF(Q179="","",Q179)</f>
        <v>21</v>
      </c>
      <c r="L185" s="92">
        <f>IF(N182="","",N182)</f>
      </c>
      <c r="M185" s="45">
        <f>IF(S182="","",S182)</f>
      </c>
      <c r="N185" s="44">
        <f>IF(M185="","","-")</f>
      </c>
      <c r="O185" s="2">
        <f>IF(Q182="","",Q182)</f>
      </c>
      <c r="P185" s="92">
        <f>IF(R182="","",R182)</f>
      </c>
      <c r="Q185" s="95"/>
      <c r="R185" s="96"/>
      <c r="S185" s="96"/>
      <c r="T185" s="97"/>
      <c r="U185" s="23">
        <f>Z184</f>
        <v>0</v>
      </c>
      <c r="V185" s="24" t="s">
        <v>9</v>
      </c>
      <c r="W185" s="24">
        <f>AA184</f>
        <v>3</v>
      </c>
      <c r="X185" s="25" t="s">
        <v>6</v>
      </c>
      <c r="Y185" s="9"/>
      <c r="Z185" s="20"/>
      <c r="AA185" s="21"/>
      <c r="AB185" s="20"/>
      <c r="AC185" s="21"/>
      <c r="AD185" s="22"/>
      <c r="AE185" s="21"/>
      <c r="AF185" s="21"/>
      <c r="AG185" s="22"/>
    </row>
    <row r="186" spans="3:33" ht="9" customHeight="1" thickBot="1">
      <c r="C186" s="69"/>
      <c r="D186" s="65"/>
      <c r="E186" s="1"/>
      <c r="F186" s="27"/>
      <c r="G186" s="1"/>
      <c r="H186" s="1"/>
      <c r="I186" s="1"/>
      <c r="J186" s="27"/>
      <c r="K186" s="1"/>
      <c r="L186" s="1"/>
      <c r="M186" s="1"/>
      <c r="N186" s="27"/>
      <c r="O186" s="1"/>
      <c r="P186" s="1"/>
      <c r="Q186" s="1"/>
      <c r="R186" s="1"/>
      <c r="S186" s="1"/>
      <c r="T186" s="1"/>
      <c r="U186" s="15"/>
      <c r="V186" s="15"/>
      <c r="W186" s="15"/>
      <c r="X186" s="15"/>
      <c r="Y186" s="9"/>
      <c r="Z186" s="18"/>
      <c r="AA186" s="18"/>
      <c r="AB186" s="18"/>
      <c r="AC186" s="18"/>
      <c r="AD186" s="18"/>
      <c r="AE186" s="18"/>
      <c r="AF186" s="18"/>
      <c r="AG186" s="18"/>
    </row>
    <row r="187" spans="3:33" ht="9" customHeight="1">
      <c r="C187" s="123" t="s">
        <v>13</v>
      </c>
      <c r="D187" s="124"/>
      <c r="E187" s="127" t="str">
        <f>IF(C189="","",C189)</f>
        <v>大森　愛叶</v>
      </c>
      <c r="F187" s="128"/>
      <c r="G187" s="128"/>
      <c r="H187" s="129"/>
      <c r="I187" s="130" t="str">
        <f>IF(C192="","",C192)</f>
        <v>坂本　大地</v>
      </c>
      <c r="J187" s="128"/>
      <c r="K187" s="128"/>
      <c r="L187" s="129"/>
      <c r="M187" s="130" t="str">
        <f>IF(C195="","",C195)</f>
        <v>清水　拓実</v>
      </c>
      <c r="N187" s="128"/>
      <c r="O187" s="128"/>
      <c r="P187" s="129"/>
      <c r="Q187" s="130" t="str">
        <f>IF(C198="","",C198)</f>
        <v>岡本　翔斗</v>
      </c>
      <c r="R187" s="128"/>
      <c r="S187" s="128"/>
      <c r="T187" s="131"/>
      <c r="U187" s="132" t="s">
        <v>0</v>
      </c>
      <c r="V187" s="133"/>
      <c r="W187" s="133"/>
      <c r="X187" s="134"/>
      <c r="Y187" s="9"/>
      <c r="Z187" s="112" t="s">
        <v>2</v>
      </c>
      <c r="AA187" s="113"/>
      <c r="AB187" s="112" t="s">
        <v>3</v>
      </c>
      <c r="AC187" s="114"/>
      <c r="AD187" s="113"/>
      <c r="AE187" s="112" t="s">
        <v>4</v>
      </c>
      <c r="AF187" s="114"/>
      <c r="AG187" s="113"/>
    </row>
    <row r="188" spans="3:33" ht="9" customHeight="1" thickBot="1">
      <c r="C188" s="125"/>
      <c r="D188" s="126"/>
      <c r="E188" s="115">
        <f>IF(C190="","",C190)</f>
      </c>
      <c r="F188" s="116"/>
      <c r="G188" s="116"/>
      <c r="H188" s="117"/>
      <c r="I188" s="118">
        <f>IF(C193="","",C193)</f>
      </c>
      <c r="J188" s="116"/>
      <c r="K188" s="116"/>
      <c r="L188" s="117"/>
      <c r="M188" s="118">
        <f>IF(C196="","",C196)</f>
      </c>
      <c r="N188" s="116"/>
      <c r="O188" s="116"/>
      <c r="P188" s="117"/>
      <c r="Q188" s="118">
        <f>IF(C199="","",C199)</f>
      </c>
      <c r="R188" s="116"/>
      <c r="S188" s="116"/>
      <c r="T188" s="119"/>
      <c r="U188" s="120" t="s">
        <v>1</v>
      </c>
      <c r="V188" s="121"/>
      <c r="W188" s="121"/>
      <c r="X188" s="122"/>
      <c r="Y188" s="9"/>
      <c r="Z188" s="7" t="s">
        <v>5</v>
      </c>
      <c r="AA188" s="3" t="s">
        <v>6</v>
      </c>
      <c r="AB188" s="7" t="s">
        <v>10</v>
      </c>
      <c r="AC188" s="3" t="s">
        <v>7</v>
      </c>
      <c r="AD188" s="4" t="s">
        <v>8</v>
      </c>
      <c r="AE188" s="3" t="s">
        <v>10</v>
      </c>
      <c r="AF188" s="3" t="s">
        <v>7</v>
      </c>
      <c r="AG188" s="4" t="s">
        <v>8</v>
      </c>
    </row>
    <row r="189" spans="3:33" ht="9" customHeight="1">
      <c r="C189" s="68" t="s">
        <v>79</v>
      </c>
      <c r="D189" s="67" t="s">
        <v>29</v>
      </c>
      <c r="E189" s="98"/>
      <c r="F189" s="99"/>
      <c r="G189" s="99"/>
      <c r="H189" s="100"/>
      <c r="I189" s="26">
        <v>24</v>
      </c>
      <c r="J189" s="27" t="str">
        <f>IF(I189="","","-")</f>
        <v>-</v>
      </c>
      <c r="K189" s="28">
        <v>26</v>
      </c>
      <c r="L189" s="103" t="str">
        <f>IF(I189&lt;&gt;"",IF(I189&gt;K189,IF(I190&gt;K190,"○",IF(I191&gt;K191,"○","×")),IF(I190&gt;K190,IF(I191&gt;K191,"○","×"),"×")),"")</f>
        <v>×</v>
      </c>
      <c r="M189" s="26">
        <v>21</v>
      </c>
      <c r="N189" s="29" t="str">
        <f aca="true" t="shared" si="44" ref="N189:N194">IF(M189="","","-")</f>
        <v>-</v>
      </c>
      <c r="O189" s="30">
        <v>12</v>
      </c>
      <c r="P189" s="103" t="str">
        <f>IF(M189&lt;&gt;"",IF(M189&gt;O189,IF(M190&gt;O190,"○",IF(M191&gt;O191,"○","×")),IF(M190&gt;O190,IF(M191&gt;O191,"○","×"),"×")),"")</f>
        <v>○</v>
      </c>
      <c r="Q189" s="31">
        <v>21</v>
      </c>
      <c r="R189" s="29" t="str">
        <f aca="true" t="shared" si="45" ref="R189:R197">IF(Q189="","","-")</f>
        <v>-</v>
      </c>
      <c r="S189" s="28">
        <v>16</v>
      </c>
      <c r="T189" s="106" t="str">
        <f>IF(Q189&lt;&gt;"",IF(Q189&gt;S189,IF(Q190&gt;S190,"○",IF(Q191&gt;S191,"○","×")),IF(Q190&gt;S190,IF(Q191&gt;S191,"○","×"),"×")),"")</f>
        <v>○</v>
      </c>
      <c r="U189" s="107"/>
      <c r="V189" s="108"/>
      <c r="W189" s="108"/>
      <c r="X189" s="109"/>
      <c r="Y189" s="9"/>
      <c r="Z189" s="17"/>
      <c r="AA189" s="18"/>
      <c r="AB189" s="8"/>
      <c r="AC189" s="6"/>
      <c r="AD189" s="10"/>
      <c r="AE189" s="18"/>
      <c r="AF189" s="18"/>
      <c r="AG189" s="19"/>
    </row>
    <row r="190" spans="3:33" ht="9" customHeight="1">
      <c r="C190" s="60"/>
      <c r="D190" s="66"/>
      <c r="E190" s="101"/>
      <c r="F190" s="79"/>
      <c r="G190" s="79"/>
      <c r="H190" s="80"/>
      <c r="I190" s="26">
        <v>15</v>
      </c>
      <c r="J190" s="27" t="str">
        <f>IF(I190="","","-")</f>
        <v>-</v>
      </c>
      <c r="K190" s="32">
        <v>21</v>
      </c>
      <c r="L190" s="104"/>
      <c r="M190" s="26">
        <v>21</v>
      </c>
      <c r="N190" s="27" t="str">
        <f t="shared" si="44"/>
        <v>-</v>
      </c>
      <c r="O190" s="28">
        <v>12</v>
      </c>
      <c r="P190" s="104"/>
      <c r="Q190" s="26">
        <v>21</v>
      </c>
      <c r="R190" s="27" t="str">
        <f t="shared" si="45"/>
        <v>-</v>
      </c>
      <c r="S190" s="28">
        <v>11</v>
      </c>
      <c r="T190" s="84"/>
      <c r="U190" s="89"/>
      <c r="V190" s="90"/>
      <c r="W190" s="90"/>
      <c r="X190" s="91"/>
      <c r="Y190" s="9"/>
      <c r="Z190" s="17">
        <f>COUNTIF(E189:T191,"○")</f>
        <v>2</v>
      </c>
      <c r="AA190" s="18">
        <f>COUNTIF(E189:T191,"×")</f>
        <v>1</v>
      </c>
      <c r="AB190" s="11">
        <f>(IF((E189&gt;G189),1,0))+(IF((E190&gt;G190),1,0))+(IF((E191&gt;G191),1,0))+(IF((I189&gt;K189),1,0))+(IF((I190&gt;K190),1,0))+(IF((I191&gt;K191),1,0))+(IF((M189&gt;O189),1,0))+(IF((M190&gt;O190),1,0))+(IF((M191&gt;O191),1,0))+(IF((Q189&gt;S189),1,0))+(IF((Q190&gt;S190),1,0))+(IF((Q191&gt;S191),1,0))</f>
        <v>4</v>
      </c>
      <c r="AC190" s="12">
        <f>(IF((E189&lt;G189),1,0))+(IF((E190&lt;G190),1,0))+(IF((E191&lt;G191),1,0))+(IF((I189&lt;K189),1,0))+(IF((I190&lt;K190),1,0))+(IF((I191&lt;K191),1,0))+(IF((M189&lt;O189),1,0))+(IF((M190&lt;O190),1,0))+(IF((M191&lt;O191),1,0))+(IF((Q189&lt;S189),1,0))+(IF((Q190&lt;S190),1,0))+(IF((Q191&lt;S191),1,0))</f>
        <v>2</v>
      </c>
      <c r="AD190" s="13">
        <f>AB190-AC190</f>
        <v>2</v>
      </c>
      <c r="AE190" s="18">
        <f>SUM(E189:E191,I189:I191,M189:M191,Q189:Q191)</f>
        <v>123</v>
      </c>
      <c r="AF190" s="18">
        <f>SUM(G189:G191,K189:K191,O189:O191,S189:S191)</f>
        <v>98</v>
      </c>
      <c r="AG190" s="19">
        <f>AE190-AF190</f>
        <v>25</v>
      </c>
    </row>
    <row r="191" spans="3:33" ht="9" customHeight="1">
      <c r="C191" s="60"/>
      <c r="D191" s="65"/>
      <c r="E191" s="102"/>
      <c r="F191" s="82"/>
      <c r="G191" s="82"/>
      <c r="H191" s="83"/>
      <c r="I191" s="33"/>
      <c r="J191" s="27">
        <f>IF(I191="","","-")</f>
      </c>
      <c r="K191" s="34"/>
      <c r="L191" s="105"/>
      <c r="M191" s="33"/>
      <c r="N191" s="35">
        <f t="shared" si="44"/>
      </c>
      <c r="O191" s="34"/>
      <c r="P191" s="104"/>
      <c r="Q191" s="33"/>
      <c r="R191" s="35">
        <f t="shared" si="45"/>
      </c>
      <c r="S191" s="34"/>
      <c r="T191" s="84"/>
      <c r="U191" s="14">
        <f>Z190</f>
        <v>2</v>
      </c>
      <c r="V191" s="15" t="s">
        <v>9</v>
      </c>
      <c r="W191" s="15">
        <f>AA190</f>
        <v>1</v>
      </c>
      <c r="X191" s="16" t="s">
        <v>6</v>
      </c>
      <c r="Y191" s="9"/>
      <c r="Z191" s="17"/>
      <c r="AA191" s="18"/>
      <c r="AB191" s="17"/>
      <c r="AC191" s="18"/>
      <c r="AD191" s="19"/>
      <c r="AE191" s="18"/>
      <c r="AF191" s="18"/>
      <c r="AG191" s="19"/>
    </row>
    <row r="192" spans="3:33" ht="9" customHeight="1">
      <c r="C192" s="64" t="s">
        <v>80</v>
      </c>
      <c r="D192" s="61" t="s">
        <v>81</v>
      </c>
      <c r="E192" s="36">
        <f>IF(K189="","",K189)</f>
        <v>26</v>
      </c>
      <c r="F192" s="27" t="str">
        <f aca="true" t="shared" si="46" ref="F192:F200">IF(E192="","","-")</f>
        <v>-</v>
      </c>
      <c r="G192" s="1">
        <f>IF(I189="","",I189)</f>
        <v>24</v>
      </c>
      <c r="H192" s="72" t="str">
        <f>IF(L189="","",IF(L189="○","×",IF(L189="×","○")))</f>
        <v>○</v>
      </c>
      <c r="I192" s="75"/>
      <c r="J192" s="76"/>
      <c r="K192" s="76"/>
      <c r="L192" s="77"/>
      <c r="M192" s="26">
        <v>21</v>
      </c>
      <c r="N192" s="27" t="str">
        <f t="shared" si="44"/>
        <v>-</v>
      </c>
      <c r="O192" s="28">
        <v>7</v>
      </c>
      <c r="P192" s="110" t="str">
        <f>IF(M192&lt;&gt;"",IF(M192&gt;O192,IF(M193&gt;O193,"○",IF(M194&gt;O194,"○","×")),IF(M193&gt;O193,IF(M194&gt;O194,"○","×"),"×")),"")</f>
        <v>○</v>
      </c>
      <c r="Q192" s="26">
        <v>21</v>
      </c>
      <c r="R192" s="27" t="str">
        <f t="shared" si="45"/>
        <v>-</v>
      </c>
      <c r="S192" s="28">
        <v>15</v>
      </c>
      <c r="T192" s="111" t="str">
        <f>IF(Q192&lt;&gt;"",IF(Q192&gt;S192,IF(Q193&gt;S193,"○",IF(Q194&gt;S194,"○","×")),IF(Q193&gt;S193,IF(Q194&gt;S194,"○","×"),"×")),"")</f>
        <v>○</v>
      </c>
      <c r="U192" s="86"/>
      <c r="V192" s="87"/>
      <c r="W192" s="87"/>
      <c r="X192" s="88"/>
      <c r="Y192" s="9"/>
      <c r="Z192" s="8"/>
      <c r="AA192" s="6"/>
      <c r="AB192" s="8"/>
      <c r="AC192" s="6"/>
      <c r="AD192" s="10"/>
      <c r="AE192" s="6"/>
      <c r="AF192" s="6"/>
      <c r="AG192" s="10"/>
    </row>
    <row r="193" spans="3:33" ht="9" customHeight="1">
      <c r="C193" s="60"/>
      <c r="D193" s="59"/>
      <c r="E193" s="36">
        <f>IF(K190="","",K190)</f>
        <v>21</v>
      </c>
      <c r="F193" s="27" t="str">
        <f t="shared" si="46"/>
        <v>-</v>
      </c>
      <c r="G193" s="1">
        <f>IF(I190="","",I190)</f>
        <v>15</v>
      </c>
      <c r="H193" s="73" t="str">
        <f>IF(J190="","",J190)</f>
        <v>-</v>
      </c>
      <c r="I193" s="78"/>
      <c r="J193" s="79"/>
      <c r="K193" s="79"/>
      <c r="L193" s="80"/>
      <c r="M193" s="26">
        <v>21</v>
      </c>
      <c r="N193" s="27" t="str">
        <f t="shared" si="44"/>
        <v>-</v>
      </c>
      <c r="O193" s="28">
        <v>10</v>
      </c>
      <c r="P193" s="104"/>
      <c r="Q193" s="26">
        <v>21</v>
      </c>
      <c r="R193" s="27" t="str">
        <f t="shared" si="45"/>
        <v>-</v>
      </c>
      <c r="S193" s="28">
        <v>9</v>
      </c>
      <c r="T193" s="84"/>
      <c r="U193" s="89"/>
      <c r="V193" s="90"/>
      <c r="W193" s="90"/>
      <c r="X193" s="91"/>
      <c r="Y193" s="9"/>
      <c r="Z193" s="17">
        <f>COUNTIF(E192:T194,"○")</f>
        <v>3</v>
      </c>
      <c r="AA193" s="18">
        <f>COUNTIF(E192:T194,"×")</f>
        <v>0</v>
      </c>
      <c r="AB193" s="11">
        <f>(IF((E192&gt;G192),1,0))+(IF((E193&gt;G193),1,0))+(IF((E194&gt;G194),1,0))+(IF((I192&gt;K192),1,0))+(IF((I193&gt;K193),1,0))+(IF((I194&gt;K194),1,0))+(IF((M192&gt;O192),1,0))+(IF((M193&gt;O193),1,0))+(IF((M194&gt;O194),1,0))+(IF((Q192&gt;S192),1,0))+(IF((Q193&gt;S193),1,0))+(IF((Q194&gt;S194),1,0))</f>
        <v>6</v>
      </c>
      <c r="AC193" s="12">
        <f>(IF((E192&lt;G192),1,0))+(IF((E193&lt;G193),1,0))+(IF((E194&lt;G194),1,0))+(IF((I192&lt;K192),1,0))+(IF((I193&lt;K193),1,0))+(IF((I194&lt;K194),1,0))+(IF((M192&lt;O192),1,0))+(IF((M193&lt;O193),1,0))+(IF((M194&lt;O194),1,0))+(IF((Q192&lt;S192),1,0))+(IF((Q193&lt;S193),1,0))+(IF((Q194&lt;S194),1,0))</f>
        <v>0</v>
      </c>
      <c r="AD193" s="13">
        <f>AB193-AC193</f>
        <v>6</v>
      </c>
      <c r="AE193" s="18">
        <f>SUM(E192:E194,I192:I194,M192:M194,Q192:Q194)</f>
        <v>131</v>
      </c>
      <c r="AF193" s="18">
        <f>SUM(G192:G194,K192:K194,O192:O194,S192:S194)</f>
        <v>80</v>
      </c>
      <c r="AG193" s="19">
        <f>AE193-AF193</f>
        <v>51</v>
      </c>
    </row>
    <row r="194" spans="3:33" ht="9" customHeight="1">
      <c r="C194" s="63"/>
      <c r="D194" s="62"/>
      <c r="E194" s="37">
        <f>IF(K191="","",K191)</f>
      </c>
      <c r="F194" s="27">
        <f t="shared" si="46"/>
      </c>
      <c r="G194" s="38">
        <f>IF(I191="","",I191)</f>
      </c>
      <c r="H194" s="74">
        <f>IF(J191="","",J191)</f>
      </c>
      <c r="I194" s="81"/>
      <c r="J194" s="82"/>
      <c r="K194" s="82"/>
      <c r="L194" s="83"/>
      <c r="M194" s="33"/>
      <c r="N194" s="27">
        <f t="shared" si="44"/>
      </c>
      <c r="O194" s="34"/>
      <c r="P194" s="105"/>
      <c r="Q194" s="33"/>
      <c r="R194" s="35">
        <f t="shared" si="45"/>
      </c>
      <c r="S194" s="34"/>
      <c r="T194" s="85"/>
      <c r="U194" s="14">
        <f>Z193</f>
        <v>3</v>
      </c>
      <c r="V194" s="15" t="s">
        <v>9</v>
      </c>
      <c r="W194" s="15">
        <f>AA193</f>
        <v>0</v>
      </c>
      <c r="X194" s="16" t="s">
        <v>6</v>
      </c>
      <c r="Y194" s="9"/>
      <c r="Z194" s="20"/>
      <c r="AA194" s="21"/>
      <c r="AB194" s="20"/>
      <c r="AC194" s="21"/>
      <c r="AD194" s="22"/>
      <c r="AE194" s="21"/>
      <c r="AF194" s="21"/>
      <c r="AG194" s="22"/>
    </row>
    <row r="195" spans="3:33" ht="9" customHeight="1">
      <c r="C195" s="64" t="s">
        <v>82</v>
      </c>
      <c r="D195" s="61" t="s">
        <v>29</v>
      </c>
      <c r="E195" s="36">
        <f>IF(O189="","",O189)</f>
        <v>12</v>
      </c>
      <c r="F195" s="39" t="str">
        <f t="shared" si="46"/>
        <v>-</v>
      </c>
      <c r="G195" s="1">
        <f>IF(M189="","",M189)</f>
        <v>21</v>
      </c>
      <c r="H195" s="72" t="str">
        <f>IF(P189="","",IF(P189="○","×",IF(P189="×","○")))</f>
        <v>×</v>
      </c>
      <c r="I195" s="40">
        <f>IF(O192="","",O192)</f>
        <v>7</v>
      </c>
      <c r="J195" s="27" t="str">
        <f aca="true" t="shared" si="47" ref="J195:J200">IF(I195="","","-")</f>
        <v>-</v>
      </c>
      <c r="K195" s="1">
        <f>IF(M192="","",M192)</f>
        <v>21</v>
      </c>
      <c r="L195" s="72" t="str">
        <f>IF(P192="","",IF(P192="○","×",IF(P192="×","○")))</f>
        <v>×</v>
      </c>
      <c r="M195" s="75"/>
      <c r="N195" s="76"/>
      <c r="O195" s="76"/>
      <c r="P195" s="77"/>
      <c r="Q195" s="26">
        <v>16</v>
      </c>
      <c r="R195" s="27" t="str">
        <f t="shared" si="45"/>
        <v>-</v>
      </c>
      <c r="S195" s="28">
        <v>21</v>
      </c>
      <c r="T195" s="84" t="str">
        <f>IF(Q195&lt;&gt;"",IF(Q195&gt;S195,IF(Q196&gt;S196,"○",IF(Q197&gt;S197,"○","×")),IF(Q196&gt;S196,IF(Q197&gt;S197,"○","×"),"×")),"")</f>
        <v>×</v>
      </c>
      <c r="U195" s="86"/>
      <c r="V195" s="87"/>
      <c r="W195" s="87"/>
      <c r="X195" s="88"/>
      <c r="Y195" s="9"/>
      <c r="Z195" s="17"/>
      <c r="AA195" s="18"/>
      <c r="AB195" s="17"/>
      <c r="AC195" s="18"/>
      <c r="AD195" s="19"/>
      <c r="AE195" s="18"/>
      <c r="AF195" s="18"/>
      <c r="AG195" s="19"/>
    </row>
    <row r="196" spans="3:33" ht="9" customHeight="1">
      <c r="C196" s="60"/>
      <c r="D196" s="59"/>
      <c r="E196" s="36">
        <f>IF(O190="","",O190)</f>
        <v>12</v>
      </c>
      <c r="F196" s="27" t="str">
        <f t="shared" si="46"/>
        <v>-</v>
      </c>
      <c r="G196" s="1">
        <f>IF(M190="","",M190)</f>
        <v>21</v>
      </c>
      <c r="H196" s="73">
        <f>IF(J193="","",J193)</f>
      </c>
      <c r="I196" s="40">
        <f>IF(O193="","",O193)</f>
        <v>10</v>
      </c>
      <c r="J196" s="27" t="str">
        <f t="shared" si="47"/>
        <v>-</v>
      </c>
      <c r="K196" s="1">
        <f>IF(M193="","",M193)</f>
        <v>21</v>
      </c>
      <c r="L196" s="73" t="str">
        <f>IF(N193="","",N193)</f>
        <v>-</v>
      </c>
      <c r="M196" s="78"/>
      <c r="N196" s="79"/>
      <c r="O196" s="79"/>
      <c r="P196" s="80"/>
      <c r="Q196" s="26">
        <v>22</v>
      </c>
      <c r="R196" s="27" t="str">
        <f t="shared" si="45"/>
        <v>-</v>
      </c>
      <c r="S196" s="28">
        <v>20</v>
      </c>
      <c r="T196" s="84"/>
      <c r="U196" s="89"/>
      <c r="V196" s="90"/>
      <c r="W196" s="90"/>
      <c r="X196" s="91"/>
      <c r="Y196" s="9"/>
      <c r="Z196" s="17">
        <f>COUNTIF(E195:T197,"○")</f>
        <v>0</v>
      </c>
      <c r="AA196" s="18">
        <f>COUNTIF(E195:T197,"×")</f>
        <v>3</v>
      </c>
      <c r="AB196" s="11">
        <f>(IF((E195&gt;G195),1,0))+(IF((E196&gt;G196),1,0))+(IF((E197&gt;G197),1,0))+(IF((I195&gt;K195),1,0))+(IF((I196&gt;K196),1,0))+(IF((I197&gt;K197),1,0))+(IF((M195&gt;O195),1,0))+(IF((M196&gt;O196),1,0))+(IF((M197&gt;O197),1,0))+(IF((Q195&gt;S195),1,0))+(IF((Q196&gt;S196),1,0))+(IF((Q197&gt;S197),1,0))</f>
        <v>1</v>
      </c>
      <c r="AC196" s="12">
        <f>(IF((E195&lt;G195),1,0))+(IF((E196&lt;G196),1,0))+(IF((E197&lt;G197),1,0))+(IF((I195&lt;K195),1,0))+(IF((I196&lt;K196),1,0))+(IF((I197&lt;K197),1,0))+(IF((M195&lt;O195),1,0))+(IF((M196&lt;O196),1,0))+(IF((M197&lt;O197),1,0))+(IF((Q195&lt;S195),1,0))+(IF((Q196&lt;S196),1,0))+(IF((Q197&lt;S197),1,0))</f>
        <v>6</v>
      </c>
      <c r="AD196" s="13">
        <f>AB196-AC196</f>
        <v>-5</v>
      </c>
      <c r="AE196" s="18">
        <f>SUM(E195:E197,I195:I197,M195:M197,Q195:Q197)</f>
        <v>92</v>
      </c>
      <c r="AF196" s="18">
        <f>SUM(G195:G197,K195:K197,O195:O197,S195:S197)</f>
        <v>146</v>
      </c>
      <c r="AG196" s="19">
        <f>AE196-AF196</f>
        <v>-54</v>
      </c>
    </row>
    <row r="197" spans="3:33" ht="9" customHeight="1">
      <c r="C197" s="63"/>
      <c r="D197" s="62"/>
      <c r="E197" s="37">
        <f>IF(O191="","",O191)</f>
      </c>
      <c r="F197" s="35">
        <f t="shared" si="46"/>
      </c>
      <c r="G197" s="38">
        <f>IF(M191="","",M191)</f>
      </c>
      <c r="H197" s="74">
        <f>IF(J194="","",J194)</f>
      </c>
      <c r="I197" s="41">
        <f>IF(O194="","",O194)</f>
      </c>
      <c r="J197" s="27">
        <f t="shared" si="47"/>
      </c>
      <c r="K197" s="38">
        <f>IF(M194="","",M194)</f>
      </c>
      <c r="L197" s="74">
        <f>IF(N194="","",N194)</f>
      </c>
      <c r="M197" s="81"/>
      <c r="N197" s="82"/>
      <c r="O197" s="82"/>
      <c r="P197" s="83"/>
      <c r="Q197" s="33">
        <v>13</v>
      </c>
      <c r="R197" s="27" t="str">
        <f t="shared" si="45"/>
        <v>-</v>
      </c>
      <c r="S197" s="34">
        <v>21</v>
      </c>
      <c r="T197" s="85"/>
      <c r="U197" s="14">
        <f>Z196</f>
        <v>0</v>
      </c>
      <c r="V197" s="15" t="s">
        <v>9</v>
      </c>
      <c r="W197" s="15">
        <f>AA196</f>
        <v>3</v>
      </c>
      <c r="X197" s="16" t="s">
        <v>6</v>
      </c>
      <c r="Y197" s="9"/>
      <c r="Z197" s="17"/>
      <c r="AA197" s="18"/>
      <c r="AB197" s="17"/>
      <c r="AC197" s="18"/>
      <c r="AD197" s="19"/>
      <c r="AE197" s="18"/>
      <c r="AF197" s="18"/>
      <c r="AG197" s="19"/>
    </row>
    <row r="198" spans="3:33" ht="9" customHeight="1">
      <c r="C198" s="60" t="s">
        <v>83</v>
      </c>
      <c r="D198" s="61" t="s">
        <v>24</v>
      </c>
      <c r="E198" s="36">
        <f>IF(S189="","",S189)</f>
        <v>16</v>
      </c>
      <c r="F198" s="27" t="str">
        <f t="shared" si="46"/>
        <v>-</v>
      </c>
      <c r="G198" s="1">
        <f>IF(Q189="","",Q189)</f>
        <v>21</v>
      </c>
      <c r="H198" s="72" t="str">
        <f>IF(T189="","",IF(T189="○","×",IF(T189="×","○")))</f>
        <v>×</v>
      </c>
      <c r="I198" s="40">
        <f>IF(S192="","",S192)</f>
        <v>15</v>
      </c>
      <c r="J198" s="39" t="str">
        <f t="shared" si="47"/>
        <v>-</v>
      </c>
      <c r="K198" s="1">
        <f>IF(Q192="","",Q192)</f>
        <v>21</v>
      </c>
      <c r="L198" s="72" t="str">
        <f>IF(T192="","",IF(T192="○","×",IF(T192="×","○")))</f>
        <v>×</v>
      </c>
      <c r="M198" s="42">
        <f>IF(S195="","",S195)</f>
        <v>21</v>
      </c>
      <c r="N198" s="27" t="str">
        <f>IF(M198="","","-")</f>
        <v>-</v>
      </c>
      <c r="O198" s="5">
        <f>IF(Q195="","",Q195)</f>
        <v>16</v>
      </c>
      <c r="P198" s="72" t="str">
        <f>IF(T195="","",IF(T195="○","×",IF(T195="×","○")))</f>
        <v>○</v>
      </c>
      <c r="Q198" s="75"/>
      <c r="R198" s="76"/>
      <c r="S198" s="76"/>
      <c r="T198" s="93"/>
      <c r="U198" s="86"/>
      <c r="V198" s="87"/>
      <c r="W198" s="87"/>
      <c r="X198" s="88"/>
      <c r="Y198" s="9"/>
      <c r="Z198" s="8"/>
      <c r="AA198" s="6"/>
      <c r="AB198" s="8"/>
      <c r="AC198" s="6"/>
      <c r="AD198" s="10"/>
      <c r="AE198" s="6"/>
      <c r="AF198" s="6"/>
      <c r="AG198" s="10"/>
    </row>
    <row r="199" spans="3:33" ht="9" customHeight="1">
      <c r="C199" s="60"/>
      <c r="D199" s="59"/>
      <c r="E199" s="36">
        <f>IF(S190="","",S190)</f>
        <v>11</v>
      </c>
      <c r="F199" s="27" t="str">
        <f t="shared" si="46"/>
        <v>-</v>
      </c>
      <c r="G199" s="1">
        <f>IF(Q190="","",Q190)</f>
        <v>21</v>
      </c>
      <c r="H199" s="73" t="str">
        <f>IF(J196="","",J196)</f>
        <v>-</v>
      </c>
      <c r="I199" s="40">
        <f>IF(S193="","",S193)</f>
        <v>9</v>
      </c>
      <c r="J199" s="27" t="str">
        <f t="shared" si="47"/>
        <v>-</v>
      </c>
      <c r="K199" s="1">
        <f>IF(Q193="","",Q193)</f>
        <v>21</v>
      </c>
      <c r="L199" s="73">
        <f>IF(N196="","",N196)</f>
      </c>
      <c r="M199" s="40">
        <f>IF(S196="","",S196)</f>
        <v>20</v>
      </c>
      <c r="N199" s="27" t="str">
        <f>IF(M199="","","-")</f>
        <v>-</v>
      </c>
      <c r="O199" s="1">
        <f>IF(Q196="","",Q196)</f>
        <v>22</v>
      </c>
      <c r="P199" s="73" t="str">
        <f>IF(R196="","",R196)</f>
        <v>-</v>
      </c>
      <c r="Q199" s="78"/>
      <c r="R199" s="79"/>
      <c r="S199" s="79"/>
      <c r="T199" s="94"/>
      <c r="U199" s="89"/>
      <c r="V199" s="90"/>
      <c r="W199" s="90"/>
      <c r="X199" s="91"/>
      <c r="Y199" s="9"/>
      <c r="Z199" s="17">
        <f>COUNTIF(E198:T200,"○")</f>
        <v>1</v>
      </c>
      <c r="AA199" s="18">
        <f>COUNTIF(E198:T200,"×")</f>
        <v>2</v>
      </c>
      <c r="AB199" s="11">
        <f>(IF((E198&gt;G198),1,0))+(IF((E199&gt;G199),1,0))+(IF((E200&gt;G200),1,0))+(IF((I198&gt;K198),1,0))+(IF((I199&gt;K199),1,0))+(IF((I200&gt;K200),1,0))+(IF((M198&gt;O198),1,0))+(IF((M199&gt;O199),1,0))+(IF((M200&gt;O200),1,0))+(IF((Q198&gt;S198),1,0))+(IF((Q199&gt;S199),1,0))+(IF((Q200&gt;S200),1,0))</f>
        <v>2</v>
      </c>
      <c r="AC199" s="12">
        <f>(IF((E198&lt;G198),1,0))+(IF((E199&lt;G199),1,0))+(IF((E200&lt;G200),1,0))+(IF((I198&lt;K198),1,0))+(IF((I199&lt;K199),1,0))+(IF((I200&lt;K200),1,0))+(IF((M198&lt;O198),1,0))+(IF((M199&lt;O199),1,0))+(IF((M200&lt;O200),1,0))+(IF((Q198&lt;S198),1,0))+(IF((Q199&lt;S199),1,0))+(IF((Q200&lt;S200),1,0))</f>
        <v>5</v>
      </c>
      <c r="AD199" s="13">
        <f>AB199-AC199</f>
        <v>-3</v>
      </c>
      <c r="AE199" s="18">
        <f>SUM(E198:E200,I198:I200,M198:M200,Q198:Q200)</f>
        <v>113</v>
      </c>
      <c r="AF199" s="18">
        <f>SUM(G198:G200,K198:K200,O198:O200,S198:S200)</f>
        <v>135</v>
      </c>
      <c r="AG199" s="19">
        <f>AE199-AF199</f>
        <v>-22</v>
      </c>
    </row>
    <row r="200" spans="3:33" ht="9" customHeight="1" thickBot="1">
      <c r="C200" s="58"/>
      <c r="D200" s="57"/>
      <c r="E200" s="43">
        <f>IF(S191="","",S191)</f>
      </c>
      <c r="F200" s="44">
        <f t="shared" si="46"/>
      </c>
      <c r="G200" s="2">
        <f>IF(Q191="","",Q191)</f>
      </c>
      <c r="H200" s="92">
        <f>IF(J197="","",J197)</f>
      </c>
      <c r="I200" s="45">
        <f>IF(S194="","",S194)</f>
      </c>
      <c r="J200" s="44">
        <f t="shared" si="47"/>
      </c>
      <c r="K200" s="2">
        <f>IF(Q194="","",Q194)</f>
      </c>
      <c r="L200" s="92">
        <f>IF(N197="","",N197)</f>
      </c>
      <c r="M200" s="45">
        <f>IF(S197="","",S197)</f>
        <v>21</v>
      </c>
      <c r="N200" s="44" t="str">
        <f>IF(M200="","","-")</f>
        <v>-</v>
      </c>
      <c r="O200" s="2">
        <f>IF(Q197="","",Q197)</f>
        <v>13</v>
      </c>
      <c r="P200" s="92" t="str">
        <f>IF(R197="","",R197)</f>
        <v>-</v>
      </c>
      <c r="Q200" s="95"/>
      <c r="R200" s="96"/>
      <c r="S200" s="96"/>
      <c r="T200" s="97"/>
      <c r="U200" s="23">
        <f>Z199</f>
        <v>1</v>
      </c>
      <c r="V200" s="24" t="s">
        <v>9</v>
      </c>
      <c r="W200" s="24">
        <f>AA199</f>
        <v>2</v>
      </c>
      <c r="X200" s="25" t="s">
        <v>6</v>
      </c>
      <c r="Y200" s="9"/>
      <c r="Z200" s="20"/>
      <c r="AA200" s="21"/>
      <c r="AB200" s="20"/>
      <c r="AC200" s="21"/>
      <c r="AD200" s="22"/>
      <c r="AE200" s="21"/>
      <c r="AF200" s="21"/>
      <c r="AG200" s="22"/>
    </row>
    <row r="204" spans="3:33" ht="21">
      <c r="C204" s="71" t="s">
        <v>84</v>
      </c>
      <c r="D204" s="52"/>
      <c r="E204" s="52"/>
      <c r="F204" s="52"/>
      <c r="G204" s="52"/>
      <c r="H204" s="52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70"/>
      <c r="T204" s="70"/>
      <c r="U204" s="70"/>
      <c r="V204" s="70"/>
      <c r="W204" s="70"/>
      <c r="X204" s="50"/>
      <c r="Y204" s="49"/>
      <c r="Z204" s="49"/>
      <c r="AA204" s="49"/>
      <c r="AB204" s="49"/>
      <c r="AC204" s="49"/>
      <c r="AD204" s="49"/>
      <c r="AE204" s="49"/>
      <c r="AF204" s="49"/>
      <c r="AG204" s="49"/>
    </row>
    <row r="205" spans="3:33" ht="9" customHeight="1">
      <c r="C205" s="49"/>
      <c r="D205" s="52"/>
      <c r="E205" s="52"/>
      <c r="F205" s="52"/>
      <c r="G205" s="52"/>
      <c r="H205" s="52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70"/>
      <c r="T205" s="70"/>
      <c r="U205" s="70"/>
      <c r="V205" s="70"/>
      <c r="W205" s="70"/>
      <c r="X205" s="50"/>
      <c r="Y205" s="49"/>
      <c r="Z205" s="49"/>
      <c r="AA205" s="49"/>
      <c r="AB205" s="49"/>
      <c r="AC205" s="49"/>
      <c r="AD205" s="49"/>
      <c r="AE205" s="49"/>
      <c r="AF205" s="49"/>
      <c r="AG205" s="49"/>
    </row>
    <row r="206" spans="3:33" ht="9" customHeight="1" thickBot="1">
      <c r="C206" s="49"/>
      <c r="D206" s="52"/>
      <c r="E206" s="52"/>
      <c r="F206" s="52"/>
      <c r="G206" s="52"/>
      <c r="H206" s="52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70"/>
      <c r="T206" s="70"/>
      <c r="U206" s="70"/>
      <c r="V206" s="70"/>
      <c r="W206" s="70"/>
      <c r="X206" s="50"/>
      <c r="Y206" s="49"/>
      <c r="Z206" s="49"/>
      <c r="AA206" s="49"/>
      <c r="AB206" s="49"/>
      <c r="AC206" s="49"/>
      <c r="AD206" s="49"/>
      <c r="AE206" s="49"/>
      <c r="AF206" s="49"/>
      <c r="AG206" s="49"/>
    </row>
    <row r="207" spans="3:33" ht="9" customHeight="1">
      <c r="C207" s="123" t="s">
        <v>12</v>
      </c>
      <c r="D207" s="124"/>
      <c r="E207" s="127" t="str">
        <f>IF(C209="","",C209)</f>
        <v>安田　翔</v>
      </c>
      <c r="F207" s="128"/>
      <c r="G207" s="128"/>
      <c r="H207" s="129"/>
      <c r="I207" s="130" t="str">
        <f>IF(C212="","",C212)</f>
        <v>山田　らん</v>
      </c>
      <c r="J207" s="128"/>
      <c r="K207" s="128"/>
      <c r="L207" s="129"/>
      <c r="M207" s="130" t="str">
        <f>IF(C215="","",C215)</f>
        <v>池内　洸貴</v>
      </c>
      <c r="N207" s="128"/>
      <c r="O207" s="128"/>
      <c r="P207" s="129"/>
      <c r="Q207" s="130">
        <f>IF(C218="","",C218)</f>
      </c>
      <c r="R207" s="128"/>
      <c r="S207" s="128"/>
      <c r="T207" s="131"/>
      <c r="U207" s="132" t="s">
        <v>0</v>
      </c>
      <c r="V207" s="133"/>
      <c r="W207" s="133"/>
      <c r="X207" s="134"/>
      <c r="Y207" s="9"/>
      <c r="Z207" s="112" t="s">
        <v>2</v>
      </c>
      <c r="AA207" s="113"/>
      <c r="AB207" s="112" t="s">
        <v>3</v>
      </c>
      <c r="AC207" s="114"/>
      <c r="AD207" s="113"/>
      <c r="AE207" s="112" t="s">
        <v>4</v>
      </c>
      <c r="AF207" s="114"/>
      <c r="AG207" s="113"/>
    </row>
    <row r="208" spans="3:33" ht="9" customHeight="1" thickBot="1">
      <c r="C208" s="125"/>
      <c r="D208" s="126"/>
      <c r="E208" s="115">
        <f>IF(C210="","",C210)</f>
      </c>
      <c r="F208" s="116"/>
      <c r="G208" s="116"/>
      <c r="H208" s="117"/>
      <c r="I208" s="118">
        <f>IF(C213="","",C213)</f>
      </c>
      <c r="J208" s="116"/>
      <c r="K208" s="116"/>
      <c r="L208" s="117"/>
      <c r="M208" s="118">
        <f>IF(C216="","",C216)</f>
      </c>
      <c r="N208" s="116"/>
      <c r="O208" s="116"/>
      <c r="P208" s="117"/>
      <c r="Q208" s="118">
        <f>IF(C219="","",C219)</f>
      </c>
      <c r="R208" s="116"/>
      <c r="S208" s="116"/>
      <c r="T208" s="119"/>
      <c r="U208" s="120" t="s">
        <v>1</v>
      </c>
      <c r="V208" s="121"/>
      <c r="W208" s="121"/>
      <c r="X208" s="122"/>
      <c r="Y208" s="9"/>
      <c r="Z208" s="7" t="s">
        <v>5</v>
      </c>
      <c r="AA208" s="3" t="s">
        <v>6</v>
      </c>
      <c r="AB208" s="7" t="s">
        <v>10</v>
      </c>
      <c r="AC208" s="3" t="s">
        <v>7</v>
      </c>
      <c r="AD208" s="4" t="s">
        <v>8</v>
      </c>
      <c r="AE208" s="3" t="s">
        <v>10</v>
      </c>
      <c r="AF208" s="3" t="s">
        <v>7</v>
      </c>
      <c r="AG208" s="4" t="s">
        <v>8</v>
      </c>
    </row>
    <row r="209" spans="3:33" ht="9" customHeight="1">
      <c r="C209" s="68" t="s">
        <v>85</v>
      </c>
      <c r="D209" s="67" t="s">
        <v>60</v>
      </c>
      <c r="E209" s="98"/>
      <c r="F209" s="99"/>
      <c r="G209" s="99"/>
      <c r="H209" s="100"/>
      <c r="I209" s="26">
        <v>21</v>
      </c>
      <c r="J209" s="27" t="str">
        <f>IF(I209="","","-")</f>
        <v>-</v>
      </c>
      <c r="K209" s="28">
        <v>7</v>
      </c>
      <c r="L209" s="103" t="str">
        <f>IF(I209&lt;&gt;"",IF(I209&gt;K209,IF(I210&gt;K210,"○",IF(I211&gt;K211,"○","×")),IF(I210&gt;K210,IF(I211&gt;K211,"○","×"),"×")),"")</f>
        <v>○</v>
      </c>
      <c r="M209" s="26">
        <v>21</v>
      </c>
      <c r="N209" s="29" t="str">
        <f aca="true" t="shared" si="48" ref="N209:N214">IF(M209="","","-")</f>
        <v>-</v>
      </c>
      <c r="O209" s="30">
        <v>2</v>
      </c>
      <c r="P209" s="103" t="str">
        <f>IF(M209&lt;&gt;"",IF(M209&gt;O209,IF(M210&gt;O210,"○",IF(M211&gt;O211,"○","×")),IF(M210&gt;O210,IF(M211&gt;O211,"○","×"),"×")),"")</f>
        <v>○</v>
      </c>
      <c r="Q209" s="31"/>
      <c r="R209" s="29">
        <f aca="true" t="shared" si="49" ref="R209:R217">IF(Q209="","","-")</f>
      </c>
      <c r="S209" s="28"/>
      <c r="T209" s="106">
        <f>IF(Q209&lt;&gt;"",IF(Q209&gt;S209,IF(Q210&gt;S210,"○",IF(Q211&gt;S211,"○","×")),IF(Q210&gt;S210,IF(Q211&gt;S211,"○","×"),"×")),"")</f>
      </c>
      <c r="U209" s="107"/>
      <c r="V209" s="108"/>
      <c r="W209" s="108"/>
      <c r="X209" s="109"/>
      <c r="Y209" s="9"/>
      <c r="Z209" s="17"/>
      <c r="AA209" s="18"/>
      <c r="AB209" s="8"/>
      <c r="AC209" s="6"/>
      <c r="AD209" s="10"/>
      <c r="AE209" s="18"/>
      <c r="AF209" s="18"/>
      <c r="AG209" s="19"/>
    </row>
    <row r="210" spans="3:33" ht="9" customHeight="1">
      <c r="C210" s="60"/>
      <c r="D210" s="66"/>
      <c r="E210" s="101"/>
      <c r="F210" s="79"/>
      <c r="G210" s="79"/>
      <c r="H210" s="80"/>
      <c r="I210" s="26">
        <v>21</v>
      </c>
      <c r="J210" s="27" t="str">
        <f>IF(I210="","","-")</f>
        <v>-</v>
      </c>
      <c r="K210" s="32">
        <v>2</v>
      </c>
      <c r="L210" s="104"/>
      <c r="M210" s="26">
        <v>21</v>
      </c>
      <c r="N210" s="27" t="str">
        <f t="shared" si="48"/>
        <v>-</v>
      </c>
      <c r="O210" s="28">
        <v>3</v>
      </c>
      <c r="P210" s="104"/>
      <c r="Q210" s="26"/>
      <c r="R210" s="27">
        <f t="shared" si="49"/>
      </c>
      <c r="S210" s="28"/>
      <c r="T210" s="84"/>
      <c r="U210" s="89"/>
      <c r="V210" s="90"/>
      <c r="W210" s="90"/>
      <c r="X210" s="91"/>
      <c r="Y210" s="9"/>
      <c r="Z210" s="17">
        <f>COUNTIF(E209:T211,"○")</f>
        <v>2</v>
      </c>
      <c r="AA210" s="18">
        <f>COUNTIF(E209:T211,"×")</f>
        <v>0</v>
      </c>
      <c r="AB210" s="11">
        <f>(IF((E209&gt;G209),1,0))+(IF((E210&gt;G210),1,0))+(IF((E211&gt;G211),1,0))+(IF((I209&gt;K209),1,0))+(IF((I210&gt;K210),1,0))+(IF((I211&gt;K211),1,0))+(IF((M209&gt;O209),1,0))+(IF((M210&gt;O210),1,0))+(IF((M211&gt;O211),1,0))+(IF((Q209&gt;S209),1,0))+(IF((Q210&gt;S210),1,0))+(IF((Q211&gt;S211),1,0))</f>
        <v>4</v>
      </c>
      <c r="AC210" s="12">
        <f>(IF((E209&lt;G209),1,0))+(IF((E210&lt;G210),1,0))+(IF((E211&lt;G211),1,0))+(IF((I209&lt;K209),1,0))+(IF((I210&lt;K210),1,0))+(IF((I211&lt;K211),1,0))+(IF((M209&lt;O209),1,0))+(IF((M210&lt;O210),1,0))+(IF((M211&lt;O211),1,0))+(IF((Q209&lt;S209),1,0))+(IF((Q210&lt;S210),1,0))+(IF((Q211&lt;S211),1,0))</f>
        <v>0</v>
      </c>
      <c r="AD210" s="13">
        <f>AB210-AC210</f>
        <v>4</v>
      </c>
      <c r="AE210" s="18">
        <f>SUM(E209:E211,I209:I211,M209:M211,Q209:Q211)</f>
        <v>84</v>
      </c>
      <c r="AF210" s="18">
        <f>SUM(G209:G211,K209:K211,O209:O211,S209:S211)</f>
        <v>14</v>
      </c>
      <c r="AG210" s="19">
        <f>AE210-AF210</f>
        <v>70</v>
      </c>
    </row>
    <row r="211" spans="3:33" ht="9" customHeight="1">
      <c r="C211" s="60"/>
      <c r="D211" s="65"/>
      <c r="E211" s="102"/>
      <c r="F211" s="82"/>
      <c r="G211" s="82"/>
      <c r="H211" s="83"/>
      <c r="I211" s="33"/>
      <c r="J211" s="27">
        <f>IF(I211="","","-")</f>
      </c>
      <c r="K211" s="34"/>
      <c r="L211" s="105"/>
      <c r="M211" s="33"/>
      <c r="N211" s="35">
        <f t="shared" si="48"/>
      </c>
      <c r="O211" s="34"/>
      <c r="P211" s="104"/>
      <c r="Q211" s="33"/>
      <c r="R211" s="35">
        <f t="shared" si="49"/>
      </c>
      <c r="S211" s="34"/>
      <c r="T211" s="84"/>
      <c r="U211" s="14">
        <f>Z210</f>
        <v>2</v>
      </c>
      <c r="V211" s="15" t="s">
        <v>9</v>
      </c>
      <c r="W211" s="15">
        <f>AA210</f>
        <v>0</v>
      </c>
      <c r="X211" s="16" t="s">
        <v>6</v>
      </c>
      <c r="Y211" s="9"/>
      <c r="Z211" s="17"/>
      <c r="AA211" s="18"/>
      <c r="AB211" s="17"/>
      <c r="AC211" s="18"/>
      <c r="AD211" s="19"/>
      <c r="AE211" s="18"/>
      <c r="AF211" s="18"/>
      <c r="AG211" s="19"/>
    </row>
    <row r="212" spans="3:33" ht="9" customHeight="1">
      <c r="C212" s="64" t="s">
        <v>86</v>
      </c>
      <c r="D212" s="61" t="s">
        <v>87</v>
      </c>
      <c r="E212" s="36">
        <f>IF(K209="","",K209)</f>
        <v>7</v>
      </c>
      <c r="F212" s="27" t="str">
        <f aca="true" t="shared" si="50" ref="F212:F220">IF(E212="","","-")</f>
        <v>-</v>
      </c>
      <c r="G212" s="1">
        <f>IF(I209="","",I209)</f>
        <v>21</v>
      </c>
      <c r="H212" s="72" t="str">
        <f>IF(L209="","",IF(L209="○","×",IF(L209="×","○")))</f>
        <v>×</v>
      </c>
      <c r="I212" s="75"/>
      <c r="J212" s="76"/>
      <c r="K212" s="76"/>
      <c r="L212" s="77"/>
      <c r="M212" s="26">
        <v>21</v>
      </c>
      <c r="N212" s="27" t="str">
        <f t="shared" si="48"/>
        <v>-</v>
      </c>
      <c r="O212" s="28">
        <v>7</v>
      </c>
      <c r="P212" s="110" t="str">
        <f>IF(M212&lt;&gt;"",IF(M212&gt;O212,IF(M213&gt;O213,"○",IF(M214&gt;O214,"○","×")),IF(M213&gt;O213,IF(M214&gt;O214,"○","×"),"×")),"")</f>
        <v>○</v>
      </c>
      <c r="Q212" s="26"/>
      <c r="R212" s="27">
        <f t="shared" si="49"/>
      </c>
      <c r="S212" s="28"/>
      <c r="T212" s="111">
        <f>IF(Q212&lt;&gt;"",IF(Q212&gt;S212,IF(Q213&gt;S213,"○",IF(Q214&gt;S214,"○","×")),IF(Q213&gt;S213,IF(Q214&gt;S214,"○","×"),"×")),"")</f>
      </c>
      <c r="U212" s="86"/>
      <c r="V212" s="87"/>
      <c r="W212" s="87"/>
      <c r="X212" s="88"/>
      <c r="Y212" s="9"/>
      <c r="Z212" s="8"/>
      <c r="AA212" s="6"/>
      <c r="AB212" s="8"/>
      <c r="AC212" s="6"/>
      <c r="AD212" s="10"/>
      <c r="AE212" s="6"/>
      <c r="AF212" s="6"/>
      <c r="AG212" s="10"/>
    </row>
    <row r="213" spans="3:33" ht="9" customHeight="1">
      <c r="C213" s="60"/>
      <c r="D213" s="59"/>
      <c r="E213" s="36">
        <f>IF(K210="","",K210)</f>
        <v>2</v>
      </c>
      <c r="F213" s="27" t="str">
        <f t="shared" si="50"/>
        <v>-</v>
      </c>
      <c r="G213" s="1">
        <f>IF(I210="","",I210)</f>
        <v>21</v>
      </c>
      <c r="H213" s="73" t="str">
        <f>IF(J210="","",J210)</f>
        <v>-</v>
      </c>
      <c r="I213" s="78"/>
      <c r="J213" s="79"/>
      <c r="K213" s="79"/>
      <c r="L213" s="80"/>
      <c r="M213" s="26">
        <v>21</v>
      </c>
      <c r="N213" s="27" t="str">
        <f t="shared" si="48"/>
        <v>-</v>
      </c>
      <c r="O213" s="28">
        <v>16</v>
      </c>
      <c r="P213" s="104"/>
      <c r="Q213" s="26"/>
      <c r="R213" s="27">
        <f t="shared" si="49"/>
      </c>
      <c r="S213" s="28"/>
      <c r="T213" s="84"/>
      <c r="U213" s="89"/>
      <c r="V213" s="90"/>
      <c r="W213" s="90"/>
      <c r="X213" s="91"/>
      <c r="Y213" s="9"/>
      <c r="Z213" s="17">
        <f>COUNTIF(E212:T214,"○")</f>
        <v>1</v>
      </c>
      <c r="AA213" s="18">
        <f>COUNTIF(E212:T214,"×")</f>
        <v>1</v>
      </c>
      <c r="AB213" s="11">
        <f>(IF((E212&gt;G212),1,0))+(IF((E213&gt;G213),1,0))+(IF((E214&gt;G214),1,0))+(IF((I212&gt;K212),1,0))+(IF((I213&gt;K213),1,0))+(IF((I214&gt;K214),1,0))+(IF((M212&gt;O212),1,0))+(IF((M213&gt;O213),1,0))+(IF((M214&gt;O214),1,0))+(IF((Q212&gt;S212),1,0))+(IF((Q213&gt;S213),1,0))+(IF((Q214&gt;S214),1,0))</f>
        <v>2</v>
      </c>
      <c r="AC213" s="12">
        <f>(IF((E212&lt;G212),1,0))+(IF((E213&lt;G213),1,0))+(IF((E214&lt;G214),1,0))+(IF((I212&lt;K212),1,0))+(IF((I213&lt;K213),1,0))+(IF((I214&lt;K214),1,0))+(IF((M212&lt;O212),1,0))+(IF((M213&lt;O213),1,0))+(IF((M214&lt;O214),1,0))+(IF((Q212&lt;S212),1,0))+(IF((Q213&lt;S213),1,0))+(IF((Q214&lt;S214),1,0))</f>
        <v>2</v>
      </c>
      <c r="AD213" s="13">
        <f>AB213-AC213</f>
        <v>0</v>
      </c>
      <c r="AE213" s="18">
        <f>SUM(E212:E214,I212:I214,M212:M214,Q212:Q214)</f>
        <v>51</v>
      </c>
      <c r="AF213" s="18">
        <f>SUM(G212:G214,K212:K214,O212:O214,S212:S214)</f>
        <v>65</v>
      </c>
      <c r="AG213" s="19">
        <f>AE213-AF213</f>
        <v>-14</v>
      </c>
    </row>
    <row r="214" spans="3:33" ht="9" customHeight="1">
      <c r="C214" s="63"/>
      <c r="D214" s="62"/>
      <c r="E214" s="37">
        <f>IF(K211="","",K211)</f>
      </c>
      <c r="F214" s="27">
        <f t="shared" si="50"/>
      </c>
      <c r="G214" s="38">
        <f>IF(I211="","",I211)</f>
      </c>
      <c r="H214" s="74">
        <f>IF(J211="","",J211)</f>
      </c>
      <c r="I214" s="81"/>
      <c r="J214" s="82"/>
      <c r="K214" s="82"/>
      <c r="L214" s="83"/>
      <c r="M214" s="33"/>
      <c r="N214" s="27">
        <f t="shared" si="48"/>
      </c>
      <c r="O214" s="34"/>
      <c r="P214" s="105"/>
      <c r="Q214" s="33"/>
      <c r="R214" s="35">
        <f t="shared" si="49"/>
      </c>
      <c r="S214" s="34"/>
      <c r="T214" s="85"/>
      <c r="U214" s="14">
        <f>Z213</f>
        <v>1</v>
      </c>
      <c r="V214" s="15" t="s">
        <v>9</v>
      </c>
      <c r="W214" s="15">
        <f>AA213</f>
        <v>1</v>
      </c>
      <c r="X214" s="16" t="s">
        <v>6</v>
      </c>
      <c r="Y214" s="9"/>
      <c r="Z214" s="20"/>
      <c r="AA214" s="21"/>
      <c r="AB214" s="20"/>
      <c r="AC214" s="21"/>
      <c r="AD214" s="22"/>
      <c r="AE214" s="21"/>
      <c r="AF214" s="21"/>
      <c r="AG214" s="22"/>
    </row>
    <row r="215" spans="3:33" ht="9" customHeight="1">
      <c r="C215" s="64" t="s">
        <v>88</v>
      </c>
      <c r="D215" s="61" t="s">
        <v>22</v>
      </c>
      <c r="E215" s="36">
        <f>IF(O209="","",O209)</f>
        <v>2</v>
      </c>
      <c r="F215" s="39" t="str">
        <f t="shared" si="50"/>
        <v>-</v>
      </c>
      <c r="G215" s="1">
        <f>IF(M209="","",M209)</f>
        <v>21</v>
      </c>
      <c r="H215" s="72" t="str">
        <f>IF(P209="","",IF(P209="○","×",IF(P209="×","○")))</f>
        <v>×</v>
      </c>
      <c r="I215" s="40">
        <f>IF(O212="","",O212)</f>
        <v>7</v>
      </c>
      <c r="J215" s="27" t="str">
        <f aca="true" t="shared" si="51" ref="J215:J220">IF(I215="","","-")</f>
        <v>-</v>
      </c>
      <c r="K215" s="1">
        <f>IF(M212="","",M212)</f>
        <v>21</v>
      </c>
      <c r="L215" s="72" t="str">
        <f>IF(P212="","",IF(P212="○","×",IF(P212="×","○")))</f>
        <v>×</v>
      </c>
      <c r="M215" s="75"/>
      <c r="N215" s="76"/>
      <c r="O215" s="76"/>
      <c r="P215" s="77"/>
      <c r="Q215" s="26"/>
      <c r="R215" s="27">
        <f t="shared" si="49"/>
      </c>
      <c r="S215" s="28"/>
      <c r="T215" s="84">
        <f>IF(Q215&lt;&gt;"",IF(Q215&gt;S215,IF(Q216&gt;S216,"○",IF(Q217&gt;S217,"○","×")),IF(Q216&gt;S216,IF(Q217&gt;S217,"○","×"),"×")),"")</f>
      </c>
      <c r="U215" s="86"/>
      <c r="V215" s="87"/>
      <c r="W215" s="87"/>
      <c r="X215" s="88"/>
      <c r="Y215" s="9"/>
      <c r="Z215" s="17"/>
      <c r="AA215" s="18"/>
      <c r="AB215" s="17"/>
      <c r="AC215" s="18"/>
      <c r="AD215" s="19"/>
      <c r="AE215" s="18"/>
      <c r="AF215" s="18"/>
      <c r="AG215" s="19"/>
    </row>
    <row r="216" spans="3:33" ht="9" customHeight="1">
      <c r="C216" s="60"/>
      <c r="D216" s="59"/>
      <c r="E216" s="36">
        <f>IF(O210="","",O210)</f>
        <v>3</v>
      </c>
      <c r="F216" s="27" t="str">
        <f t="shared" si="50"/>
        <v>-</v>
      </c>
      <c r="G216" s="1">
        <f>IF(M210="","",M210)</f>
        <v>21</v>
      </c>
      <c r="H216" s="73">
        <f>IF(J213="","",J213)</f>
      </c>
      <c r="I216" s="40">
        <f>IF(O213="","",O213)</f>
        <v>16</v>
      </c>
      <c r="J216" s="27" t="str">
        <f t="shared" si="51"/>
        <v>-</v>
      </c>
      <c r="K216" s="1">
        <f>IF(M213="","",M213)</f>
        <v>21</v>
      </c>
      <c r="L216" s="73" t="str">
        <f>IF(N213="","",N213)</f>
        <v>-</v>
      </c>
      <c r="M216" s="78"/>
      <c r="N216" s="79"/>
      <c r="O216" s="79"/>
      <c r="P216" s="80"/>
      <c r="Q216" s="26"/>
      <c r="R216" s="27">
        <f t="shared" si="49"/>
      </c>
      <c r="S216" s="28"/>
      <c r="T216" s="84"/>
      <c r="U216" s="89"/>
      <c r="V216" s="90"/>
      <c r="W216" s="90"/>
      <c r="X216" s="91"/>
      <c r="Y216" s="9"/>
      <c r="Z216" s="17">
        <f>COUNTIF(E215:T217,"○")</f>
        <v>0</v>
      </c>
      <c r="AA216" s="18">
        <f>COUNTIF(E215:T217,"×")</f>
        <v>2</v>
      </c>
      <c r="AB216" s="11">
        <f>(IF((E215&gt;G215),1,0))+(IF((E216&gt;G216),1,0))+(IF((E217&gt;G217),1,0))+(IF((I215&gt;K215),1,0))+(IF((I216&gt;K216),1,0))+(IF((I217&gt;K217),1,0))+(IF((M215&gt;O215),1,0))+(IF((M216&gt;O216),1,0))+(IF((M217&gt;O217),1,0))+(IF((Q215&gt;S215),1,0))+(IF((Q216&gt;S216),1,0))+(IF((Q217&gt;S217),1,0))</f>
        <v>0</v>
      </c>
      <c r="AC216" s="12">
        <f>(IF((E215&lt;G215),1,0))+(IF((E216&lt;G216),1,0))+(IF((E217&lt;G217),1,0))+(IF((I215&lt;K215),1,0))+(IF((I216&lt;K216),1,0))+(IF((I217&lt;K217),1,0))+(IF((M215&lt;O215),1,0))+(IF((M216&lt;O216),1,0))+(IF((M217&lt;O217),1,0))+(IF((Q215&lt;S215),1,0))+(IF((Q216&lt;S216),1,0))+(IF((Q217&lt;S217),1,0))</f>
        <v>4</v>
      </c>
      <c r="AD216" s="13">
        <f>AB216-AC216</f>
        <v>-4</v>
      </c>
      <c r="AE216" s="18">
        <f>SUM(E215:E217,I215:I217,M215:M217,Q215:Q217)</f>
        <v>28</v>
      </c>
      <c r="AF216" s="18">
        <f>SUM(G215:G217,K215:K217,O215:O217,S215:S217)</f>
        <v>84</v>
      </c>
      <c r="AG216" s="19">
        <f>AE216-AF216</f>
        <v>-56</v>
      </c>
    </row>
    <row r="217" spans="3:33" ht="9" customHeight="1">
      <c r="C217" s="63"/>
      <c r="D217" s="62"/>
      <c r="E217" s="37">
        <f>IF(O211="","",O211)</f>
      </c>
      <c r="F217" s="35">
        <f t="shared" si="50"/>
      </c>
      <c r="G217" s="38">
        <f>IF(M211="","",M211)</f>
      </c>
      <c r="H217" s="74">
        <f>IF(J214="","",J214)</f>
      </c>
      <c r="I217" s="41">
        <f>IF(O214="","",O214)</f>
      </c>
      <c r="J217" s="27">
        <f t="shared" si="51"/>
      </c>
      <c r="K217" s="38">
        <f>IF(M214="","",M214)</f>
      </c>
      <c r="L217" s="74">
        <f>IF(N214="","",N214)</f>
      </c>
      <c r="M217" s="81"/>
      <c r="N217" s="82"/>
      <c r="O217" s="82"/>
      <c r="P217" s="83"/>
      <c r="Q217" s="33"/>
      <c r="R217" s="27">
        <f t="shared" si="49"/>
      </c>
      <c r="S217" s="34"/>
      <c r="T217" s="85"/>
      <c r="U217" s="14">
        <f>Z216</f>
        <v>0</v>
      </c>
      <c r="V217" s="15" t="s">
        <v>9</v>
      </c>
      <c r="W217" s="15">
        <f>AA216</f>
        <v>2</v>
      </c>
      <c r="X217" s="16" t="s">
        <v>6</v>
      </c>
      <c r="Y217" s="9"/>
      <c r="Z217" s="17"/>
      <c r="AA217" s="18"/>
      <c r="AB217" s="17"/>
      <c r="AC217" s="18"/>
      <c r="AD217" s="19"/>
      <c r="AE217" s="18"/>
      <c r="AF217" s="18"/>
      <c r="AG217" s="19"/>
    </row>
    <row r="218" spans="3:33" ht="9" customHeight="1">
      <c r="C218" s="60"/>
      <c r="D218" s="61"/>
      <c r="E218" s="36">
        <f>IF(S209="","",S209)</f>
      </c>
      <c r="F218" s="27">
        <f t="shared" si="50"/>
      </c>
      <c r="G218" s="1">
        <f>IF(Q209="","",Q209)</f>
      </c>
      <c r="H218" s="72">
        <f>IF(T209="","",IF(T209="○","×",IF(T209="×","○")))</f>
      </c>
      <c r="I218" s="40">
        <f>IF(S212="","",S212)</f>
      </c>
      <c r="J218" s="39">
        <f t="shared" si="51"/>
      </c>
      <c r="K218" s="1">
        <f>IF(Q212="","",Q212)</f>
      </c>
      <c r="L218" s="72">
        <f>IF(T212="","",IF(T212="○","×",IF(T212="×","○")))</f>
      </c>
      <c r="M218" s="42">
        <f>IF(S215="","",S215)</f>
      </c>
      <c r="N218" s="27">
        <f>IF(M218="","","-")</f>
      </c>
      <c r="O218" s="5">
        <f>IF(Q215="","",Q215)</f>
      </c>
      <c r="P218" s="72">
        <f>IF(T215="","",IF(T215="○","×",IF(T215="×","○")))</f>
      </c>
      <c r="Q218" s="75"/>
      <c r="R218" s="76"/>
      <c r="S218" s="76"/>
      <c r="T218" s="93"/>
      <c r="U218" s="86"/>
      <c r="V218" s="87"/>
      <c r="W218" s="87"/>
      <c r="X218" s="88"/>
      <c r="Y218" s="9"/>
      <c r="Z218" s="8"/>
      <c r="AA218" s="6"/>
      <c r="AB218" s="8"/>
      <c r="AC218" s="6"/>
      <c r="AD218" s="10"/>
      <c r="AE218" s="6"/>
      <c r="AF218" s="6"/>
      <c r="AG218" s="10"/>
    </row>
    <row r="219" spans="3:33" ht="9" customHeight="1">
      <c r="C219" s="60"/>
      <c r="D219" s="59"/>
      <c r="E219" s="36">
        <f>IF(S210="","",S210)</f>
      </c>
      <c r="F219" s="27">
        <f t="shared" si="50"/>
      </c>
      <c r="G219" s="1">
        <f>IF(Q210="","",Q210)</f>
      </c>
      <c r="H219" s="73" t="str">
        <f>IF(J216="","",J216)</f>
        <v>-</v>
      </c>
      <c r="I219" s="40">
        <f>IF(S213="","",S213)</f>
      </c>
      <c r="J219" s="27">
        <f t="shared" si="51"/>
      </c>
      <c r="K219" s="1">
        <f>IF(Q213="","",Q213)</f>
      </c>
      <c r="L219" s="73">
        <f>IF(N216="","",N216)</f>
      </c>
      <c r="M219" s="40">
        <f>IF(S216="","",S216)</f>
      </c>
      <c r="N219" s="27">
        <f>IF(M219="","","-")</f>
      </c>
      <c r="O219" s="1">
        <f>IF(Q216="","",Q216)</f>
      </c>
      <c r="P219" s="73">
        <f>IF(R216="","",R216)</f>
      </c>
      <c r="Q219" s="78"/>
      <c r="R219" s="79"/>
      <c r="S219" s="79"/>
      <c r="T219" s="94"/>
      <c r="U219" s="89"/>
      <c r="V219" s="90"/>
      <c r="W219" s="90"/>
      <c r="X219" s="91"/>
      <c r="Y219" s="9"/>
      <c r="Z219" s="17">
        <f>COUNTIF(E218:T220,"○")</f>
        <v>0</v>
      </c>
      <c r="AA219" s="18">
        <f>COUNTIF(E218:T220,"×")</f>
        <v>0</v>
      </c>
      <c r="AB219" s="11">
        <f>(IF((E218&gt;G218),1,0))+(IF((E219&gt;G219),1,0))+(IF((E220&gt;G220),1,0))+(IF((I218&gt;K218),1,0))+(IF((I219&gt;K219),1,0))+(IF((I220&gt;K220),1,0))+(IF((M218&gt;O218),1,0))+(IF((M219&gt;O219),1,0))+(IF((M220&gt;O220),1,0))+(IF((Q218&gt;S218),1,0))+(IF((Q219&gt;S219),1,0))+(IF((Q220&gt;S220),1,0))</f>
        <v>0</v>
      </c>
      <c r="AC219" s="12">
        <f>(IF((E218&lt;G218),1,0))+(IF((E219&lt;G219),1,0))+(IF((E220&lt;G220),1,0))+(IF((I218&lt;K218),1,0))+(IF((I219&lt;K219),1,0))+(IF((I220&lt;K220),1,0))+(IF((M218&lt;O218),1,0))+(IF((M219&lt;O219),1,0))+(IF((M220&lt;O220),1,0))+(IF((Q218&lt;S218),1,0))+(IF((Q219&lt;S219),1,0))+(IF((Q220&lt;S220),1,0))</f>
        <v>0</v>
      </c>
      <c r="AD219" s="13">
        <f>AB219-AC219</f>
        <v>0</v>
      </c>
      <c r="AE219" s="18">
        <f>SUM(E218:E220,I218:I220,M218:M220,Q218:Q220)</f>
        <v>0</v>
      </c>
      <c r="AF219" s="18">
        <f>SUM(G218:G220,K218:K220,O218:O220,S218:S220)</f>
        <v>0</v>
      </c>
      <c r="AG219" s="19">
        <f>AE219-AF219</f>
        <v>0</v>
      </c>
    </row>
    <row r="220" spans="3:33" ht="9" customHeight="1" thickBot="1">
      <c r="C220" s="58"/>
      <c r="D220" s="57"/>
      <c r="E220" s="43">
        <f>IF(S211="","",S211)</f>
      </c>
      <c r="F220" s="44">
        <f t="shared" si="50"/>
      </c>
      <c r="G220" s="2">
        <f>IF(Q211="","",Q211)</f>
      </c>
      <c r="H220" s="92">
        <f>IF(J217="","",J217)</f>
      </c>
      <c r="I220" s="45">
        <f>IF(S214="","",S214)</f>
      </c>
      <c r="J220" s="44">
        <f t="shared" si="51"/>
      </c>
      <c r="K220" s="2">
        <f>IF(Q214="","",Q214)</f>
      </c>
      <c r="L220" s="92">
        <f>IF(N217="","",N217)</f>
      </c>
      <c r="M220" s="45">
        <f>IF(S217="","",S217)</f>
      </c>
      <c r="N220" s="44">
        <f>IF(M220="","","-")</f>
      </c>
      <c r="O220" s="2">
        <f>IF(Q217="","",Q217)</f>
      </c>
      <c r="P220" s="92">
        <f>IF(R217="","",R217)</f>
      </c>
      <c r="Q220" s="95"/>
      <c r="R220" s="96"/>
      <c r="S220" s="96"/>
      <c r="T220" s="97"/>
      <c r="U220" s="23">
        <f>Z219</f>
        <v>0</v>
      </c>
      <c r="V220" s="24" t="s">
        <v>9</v>
      </c>
      <c r="W220" s="24">
        <f>AA219</f>
        <v>0</v>
      </c>
      <c r="X220" s="25" t="s">
        <v>6</v>
      </c>
      <c r="Y220" s="9"/>
      <c r="Z220" s="20"/>
      <c r="AA220" s="21"/>
      <c r="AB220" s="20"/>
      <c r="AC220" s="21"/>
      <c r="AD220" s="22"/>
      <c r="AE220" s="21"/>
      <c r="AF220" s="21"/>
      <c r="AG220" s="22"/>
    </row>
    <row r="221" spans="3:33" ht="9" customHeight="1" thickBot="1">
      <c r="C221" s="69"/>
      <c r="D221" s="65"/>
      <c r="E221" s="1"/>
      <c r="F221" s="27"/>
      <c r="G221" s="1"/>
      <c r="H221" s="1"/>
      <c r="I221" s="1"/>
      <c r="J221" s="27"/>
      <c r="K221" s="1"/>
      <c r="L221" s="1"/>
      <c r="M221" s="1"/>
      <c r="N221" s="27"/>
      <c r="O221" s="1"/>
      <c r="P221" s="1"/>
      <c r="Q221" s="1"/>
      <c r="R221" s="1"/>
      <c r="S221" s="1"/>
      <c r="T221" s="1"/>
      <c r="U221" s="15"/>
      <c r="V221" s="15"/>
      <c r="W221" s="15"/>
      <c r="X221" s="15"/>
      <c r="Y221" s="9"/>
      <c r="Z221" s="18"/>
      <c r="AA221" s="18"/>
      <c r="AB221" s="18"/>
      <c r="AC221" s="18"/>
      <c r="AD221" s="18"/>
      <c r="AE221" s="18"/>
      <c r="AF221" s="18"/>
      <c r="AG221" s="18"/>
    </row>
    <row r="222" spans="3:33" ht="9" customHeight="1">
      <c r="C222" s="123" t="s">
        <v>13</v>
      </c>
      <c r="D222" s="124"/>
      <c r="E222" s="127" t="str">
        <f>IF(C224="","",C224)</f>
        <v>大程　直輝</v>
      </c>
      <c r="F222" s="128"/>
      <c r="G222" s="128"/>
      <c r="H222" s="129"/>
      <c r="I222" s="130" t="str">
        <f>IF(C227="","",C227)</f>
        <v>石川　竜</v>
      </c>
      <c r="J222" s="128"/>
      <c r="K222" s="128"/>
      <c r="L222" s="129"/>
      <c r="M222" s="130">
        <f>IF(C230="","",C230)</f>
      </c>
      <c r="N222" s="128"/>
      <c r="O222" s="128"/>
      <c r="P222" s="129"/>
      <c r="Q222" s="130">
        <f>IF(C233="","",C233)</f>
      </c>
      <c r="R222" s="128"/>
      <c r="S222" s="128"/>
      <c r="T222" s="131"/>
      <c r="U222" s="132" t="s">
        <v>0</v>
      </c>
      <c r="V222" s="133"/>
      <c r="W222" s="133"/>
      <c r="X222" s="134"/>
      <c r="Y222" s="9"/>
      <c r="Z222" s="112" t="s">
        <v>2</v>
      </c>
      <c r="AA222" s="113"/>
      <c r="AB222" s="112" t="s">
        <v>3</v>
      </c>
      <c r="AC222" s="114"/>
      <c r="AD222" s="113"/>
      <c r="AE222" s="112" t="s">
        <v>4</v>
      </c>
      <c r="AF222" s="114"/>
      <c r="AG222" s="113"/>
    </row>
    <row r="223" spans="3:33" ht="9" customHeight="1" thickBot="1">
      <c r="C223" s="125"/>
      <c r="D223" s="126"/>
      <c r="E223" s="115">
        <f>IF(C225="","",C225)</f>
      </c>
      <c r="F223" s="116"/>
      <c r="G223" s="116"/>
      <c r="H223" s="117"/>
      <c r="I223" s="118">
        <f>IF(C228="","",C228)</f>
      </c>
      <c r="J223" s="116"/>
      <c r="K223" s="116"/>
      <c r="L223" s="117"/>
      <c r="M223" s="118">
        <f>IF(C231="","",C231)</f>
      </c>
      <c r="N223" s="116"/>
      <c r="O223" s="116"/>
      <c r="P223" s="117"/>
      <c r="Q223" s="118">
        <f>IF(C234="","",C234)</f>
      </c>
      <c r="R223" s="116"/>
      <c r="S223" s="116"/>
      <c r="T223" s="119"/>
      <c r="U223" s="120" t="s">
        <v>1</v>
      </c>
      <c r="V223" s="121"/>
      <c r="W223" s="121"/>
      <c r="X223" s="122"/>
      <c r="Y223" s="9"/>
      <c r="Z223" s="7" t="s">
        <v>5</v>
      </c>
      <c r="AA223" s="3" t="s">
        <v>6</v>
      </c>
      <c r="AB223" s="7" t="s">
        <v>10</v>
      </c>
      <c r="AC223" s="3" t="s">
        <v>7</v>
      </c>
      <c r="AD223" s="4" t="s">
        <v>8</v>
      </c>
      <c r="AE223" s="3" t="s">
        <v>10</v>
      </c>
      <c r="AF223" s="3" t="s">
        <v>7</v>
      </c>
      <c r="AG223" s="4" t="s">
        <v>8</v>
      </c>
    </row>
    <row r="224" spans="3:33" ht="9" customHeight="1">
      <c r="C224" s="68" t="s">
        <v>89</v>
      </c>
      <c r="D224" s="67" t="s">
        <v>90</v>
      </c>
      <c r="E224" s="98"/>
      <c r="F224" s="99"/>
      <c r="G224" s="99"/>
      <c r="H224" s="100"/>
      <c r="I224" s="26">
        <v>21</v>
      </c>
      <c r="J224" s="27" t="str">
        <f>IF(I224="","","-")</f>
        <v>-</v>
      </c>
      <c r="K224" s="28">
        <v>10</v>
      </c>
      <c r="L224" s="103" t="str">
        <f>IF(I224&lt;&gt;"",IF(I224&gt;K224,IF(I225&gt;K225,"○",IF(I226&gt;K226,"○","×")),IF(I225&gt;K225,IF(I226&gt;K226,"○","×"),"×")),"")</f>
        <v>○</v>
      </c>
      <c r="M224" s="26"/>
      <c r="N224" s="29">
        <f aca="true" t="shared" si="52" ref="N224:N229">IF(M224="","","-")</f>
      </c>
      <c r="O224" s="30"/>
      <c r="P224" s="103">
        <f>IF(M224&lt;&gt;"",IF(M224&gt;O224,IF(M225&gt;O225,"○",IF(M226&gt;O226,"○","×")),IF(M225&gt;O225,IF(M226&gt;O226,"○","×"),"×")),"")</f>
      </c>
      <c r="Q224" s="31"/>
      <c r="R224" s="29">
        <f aca="true" t="shared" si="53" ref="R224:R232">IF(Q224="","","-")</f>
      </c>
      <c r="S224" s="28"/>
      <c r="T224" s="106">
        <f>IF(Q224&lt;&gt;"",IF(Q224&gt;S224,IF(Q225&gt;S225,"○",IF(Q226&gt;S226,"○","×")),IF(Q225&gt;S225,IF(Q226&gt;S226,"○","×"),"×")),"")</f>
      </c>
      <c r="U224" s="107"/>
      <c r="V224" s="108"/>
      <c r="W224" s="108"/>
      <c r="X224" s="109"/>
      <c r="Y224" s="9"/>
      <c r="Z224" s="17"/>
      <c r="AA224" s="18"/>
      <c r="AB224" s="8"/>
      <c r="AC224" s="6"/>
      <c r="AD224" s="10"/>
      <c r="AE224" s="18"/>
      <c r="AF224" s="18"/>
      <c r="AG224" s="19"/>
    </row>
    <row r="225" spans="3:33" ht="9" customHeight="1">
      <c r="C225" s="60"/>
      <c r="D225" s="66"/>
      <c r="E225" s="101"/>
      <c r="F225" s="79"/>
      <c r="G225" s="79"/>
      <c r="H225" s="80"/>
      <c r="I225" s="26">
        <v>21</v>
      </c>
      <c r="J225" s="27" t="str">
        <f>IF(I225="","","-")</f>
        <v>-</v>
      </c>
      <c r="K225" s="32">
        <v>2</v>
      </c>
      <c r="L225" s="104"/>
      <c r="M225" s="26"/>
      <c r="N225" s="27">
        <f t="shared" si="52"/>
      </c>
      <c r="O225" s="28"/>
      <c r="P225" s="104"/>
      <c r="Q225" s="26"/>
      <c r="R225" s="27">
        <f t="shared" si="53"/>
      </c>
      <c r="S225" s="28"/>
      <c r="T225" s="84"/>
      <c r="U225" s="89"/>
      <c r="V225" s="90"/>
      <c r="W225" s="90"/>
      <c r="X225" s="91"/>
      <c r="Y225" s="9"/>
      <c r="Z225" s="17">
        <f>COUNTIF(E224:T226,"○")</f>
        <v>1</v>
      </c>
      <c r="AA225" s="18">
        <f>COUNTIF(E224:T226,"×")</f>
        <v>0</v>
      </c>
      <c r="AB225" s="11">
        <f>(IF((E224&gt;G224),1,0))+(IF((E225&gt;G225),1,0))+(IF((E226&gt;G226),1,0))+(IF((I224&gt;K224),1,0))+(IF((I225&gt;K225),1,0))+(IF((I226&gt;K226),1,0))+(IF((M224&gt;O224),1,0))+(IF((M225&gt;O225),1,0))+(IF((M226&gt;O226),1,0))+(IF((Q224&gt;S224),1,0))+(IF((Q225&gt;S225),1,0))+(IF((Q226&gt;S226),1,0))</f>
        <v>2</v>
      </c>
      <c r="AC225" s="12">
        <f>(IF((E224&lt;G224),1,0))+(IF((E225&lt;G225),1,0))+(IF((E226&lt;G226),1,0))+(IF((I224&lt;K224),1,0))+(IF((I225&lt;K225),1,0))+(IF((I226&lt;K226),1,0))+(IF((M224&lt;O224),1,0))+(IF((M225&lt;O225),1,0))+(IF((M226&lt;O226),1,0))+(IF((Q224&lt;S224),1,0))+(IF((Q225&lt;S225),1,0))+(IF((Q226&lt;S226),1,0))</f>
        <v>0</v>
      </c>
      <c r="AD225" s="13">
        <f>AB225-AC225</f>
        <v>2</v>
      </c>
      <c r="AE225" s="18">
        <f>SUM(E224:E226,I224:I226,M224:M226,Q224:Q226)</f>
        <v>42</v>
      </c>
      <c r="AF225" s="18">
        <f>SUM(G224:G226,K224:K226,O224:O226,S224:S226)</f>
        <v>12</v>
      </c>
      <c r="AG225" s="19">
        <f>AE225-AF225</f>
        <v>30</v>
      </c>
    </row>
    <row r="226" spans="3:33" ht="9" customHeight="1">
      <c r="C226" s="60"/>
      <c r="D226" s="65"/>
      <c r="E226" s="102"/>
      <c r="F226" s="82"/>
      <c r="G226" s="82"/>
      <c r="H226" s="83"/>
      <c r="I226" s="33"/>
      <c r="J226" s="27">
        <f>IF(I226="","","-")</f>
      </c>
      <c r="K226" s="34"/>
      <c r="L226" s="105"/>
      <c r="M226" s="33"/>
      <c r="N226" s="35">
        <f t="shared" si="52"/>
      </c>
      <c r="O226" s="34"/>
      <c r="P226" s="104"/>
      <c r="Q226" s="33"/>
      <c r="R226" s="35">
        <f t="shared" si="53"/>
      </c>
      <c r="S226" s="34"/>
      <c r="T226" s="84"/>
      <c r="U226" s="14">
        <f>Z225</f>
        <v>1</v>
      </c>
      <c r="V226" s="15" t="s">
        <v>9</v>
      </c>
      <c r="W226" s="15">
        <f>AA225</f>
        <v>0</v>
      </c>
      <c r="X226" s="16" t="s">
        <v>6</v>
      </c>
      <c r="Y226" s="9"/>
      <c r="Z226" s="17"/>
      <c r="AA226" s="18"/>
      <c r="AB226" s="17"/>
      <c r="AC226" s="18"/>
      <c r="AD226" s="19"/>
      <c r="AE226" s="18"/>
      <c r="AF226" s="18"/>
      <c r="AG226" s="19"/>
    </row>
    <row r="227" spans="3:33" ht="9" customHeight="1">
      <c r="C227" s="64" t="s">
        <v>91</v>
      </c>
      <c r="D227" s="61" t="s">
        <v>29</v>
      </c>
      <c r="E227" s="36">
        <f>IF(K224="","",K224)</f>
        <v>10</v>
      </c>
      <c r="F227" s="27" t="str">
        <f aca="true" t="shared" si="54" ref="F227:F235">IF(E227="","","-")</f>
        <v>-</v>
      </c>
      <c r="G227" s="1">
        <f>IF(I224="","",I224)</f>
        <v>21</v>
      </c>
      <c r="H227" s="72" t="str">
        <f>IF(L224="","",IF(L224="○","×",IF(L224="×","○")))</f>
        <v>×</v>
      </c>
      <c r="I227" s="75"/>
      <c r="J227" s="76"/>
      <c r="K227" s="76"/>
      <c r="L227" s="77"/>
      <c r="M227" s="26"/>
      <c r="N227" s="27">
        <f t="shared" si="52"/>
      </c>
      <c r="O227" s="28"/>
      <c r="P227" s="110">
        <f>IF(M227&lt;&gt;"",IF(M227&gt;O227,IF(M228&gt;O228,"○",IF(M229&gt;O229,"○","×")),IF(M228&gt;O228,IF(M229&gt;O229,"○","×"),"×")),"")</f>
      </c>
      <c r="Q227" s="26"/>
      <c r="R227" s="27">
        <f t="shared" si="53"/>
      </c>
      <c r="S227" s="28"/>
      <c r="T227" s="111">
        <f>IF(Q227&lt;&gt;"",IF(Q227&gt;S227,IF(Q228&gt;S228,"○",IF(Q229&gt;S229,"○","×")),IF(Q228&gt;S228,IF(Q229&gt;S229,"○","×"),"×")),"")</f>
      </c>
      <c r="U227" s="86"/>
      <c r="V227" s="87"/>
      <c r="W227" s="87"/>
      <c r="X227" s="88"/>
      <c r="Y227" s="9"/>
      <c r="Z227" s="8"/>
      <c r="AA227" s="6"/>
      <c r="AB227" s="8"/>
      <c r="AC227" s="6"/>
      <c r="AD227" s="10"/>
      <c r="AE227" s="6"/>
      <c r="AF227" s="6"/>
      <c r="AG227" s="10"/>
    </row>
    <row r="228" spans="3:33" ht="9" customHeight="1">
      <c r="C228" s="60"/>
      <c r="D228" s="59"/>
      <c r="E228" s="36">
        <f>IF(K225="","",K225)</f>
        <v>2</v>
      </c>
      <c r="F228" s="27" t="str">
        <f t="shared" si="54"/>
        <v>-</v>
      </c>
      <c r="G228" s="1">
        <f>IF(I225="","",I225)</f>
        <v>21</v>
      </c>
      <c r="H228" s="73" t="str">
        <f>IF(J225="","",J225)</f>
        <v>-</v>
      </c>
      <c r="I228" s="78"/>
      <c r="J228" s="79"/>
      <c r="K228" s="79"/>
      <c r="L228" s="80"/>
      <c r="M228" s="26"/>
      <c r="N228" s="27">
        <f t="shared" si="52"/>
      </c>
      <c r="O228" s="28"/>
      <c r="P228" s="104"/>
      <c r="Q228" s="26"/>
      <c r="R228" s="27">
        <f t="shared" si="53"/>
      </c>
      <c r="S228" s="28"/>
      <c r="T228" s="84"/>
      <c r="U228" s="89"/>
      <c r="V228" s="90"/>
      <c r="W228" s="90"/>
      <c r="X228" s="91"/>
      <c r="Y228" s="9"/>
      <c r="Z228" s="17">
        <f>COUNTIF(E227:T229,"○")</f>
        <v>0</v>
      </c>
      <c r="AA228" s="18">
        <f>COUNTIF(E227:T229,"×")</f>
        <v>1</v>
      </c>
      <c r="AB228" s="11">
        <f>(IF((E227&gt;G227),1,0))+(IF((E228&gt;G228),1,0))+(IF((E229&gt;G229),1,0))+(IF((I227&gt;K227),1,0))+(IF((I228&gt;K228),1,0))+(IF((I229&gt;K229),1,0))+(IF((M227&gt;O227),1,0))+(IF((M228&gt;O228),1,0))+(IF((M229&gt;O229),1,0))+(IF((Q227&gt;S227),1,0))+(IF((Q228&gt;S228),1,0))+(IF((Q229&gt;S229),1,0))</f>
        <v>0</v>
      </c>
      <c r="AC228" s="12">
        <f>(IF((E227&lt;G227),1,0))+(IF((E228&lt;G228),1,0))+(IF((E229&lt;G229),1,0))+(IF((I227&lt;K227),1,0))+(IF((I228&lt;K228),1,0))+(IF((I229&lt;K229),1,0))+(IF((M227&lt;O227),1,0))+(IF((M228&lt;O228),1,0))+(IF((M229&lt;O229),1,0))+(IF((Q227&lt;S227),1,0))+(IF((Q228&lt;S228),1,0))+(IF((Q229&lt;S229),1,0))</f>
        <v>2</v>
      </c>
      <c r="AD228" s="13">
        <f>AB228-AC228</f>
        <v>-2</v>
      </c>
      <c r="AE228" s="18">
        <f>SUM(E227:E229,I227:I229,M227:M229,Q227:Q229)</f>
        <v>12</v>
      </c>
      <c r="AF228" s="18">
        <f>SUM(G227:G229,K227:K229,O227:O229,S227:S229)</f>
        <v>42</v>
      </c>
      <c r="AG228" s="19">
        <f>AE228-AF228</f>
        <v>-30</v>
      </c>
    </row>
    <row r="229" spans="3:33" ht="9" customHeight="1">
      <c r="C229" s="63"/>
      <c r="D229" s="62"/>
      <c r="E229" s="37">
        <f>IF(K226="","",K226)</f>
      </c>
      <c r="F229" s="27">
        <f t="shared" si="54"/>
      </c>
      <c r="G229" s="38">
        <f>IF(I226="","",I226)</f>
      </c>
      <c r="H229" s="74">
        <f>IF(J226="","",J226)</f>
      </c>
      <c r="I229" s="81"/>
      <c r="J229" s="82"/>
      <c r="K229" s="82"/>
      <c r="L229" s="83"/>
      <c r="M229" s="33"/>
      <c r="N229" s="27">
        <f t="shared" si="52"/>
      </c>
      <c r="O229" s="34"/>
      <c r="P229" s="105"/>
      <c r="Q229" s="33"/>
      <c r="R229" s="35">
        <f t="shared" si="53"/>
      </c>
      <c r="S229" s="34"/>
      <c r="T229" s="85"/>
      <c r="U229" s="14">
        <f>Z228</f>
        <v>0</v>
      </c>
      <c r="V229" s="15" t="s">
        <v>9</v>
      </c>
      <c r="W229" s="15">
        <f>AA228</f>
        <v>1</v>
      </c>
      <c r="X229" s="16" t="s">
        <v>6</v>
      </c>
      <c r="Y229" s="9"/>
      <c r="Z229" s="20"/>
      <c r="AA229" s="21"/>
      <c r="AB229" s="20"/>
      <c r="AC229" s="21"/>
      <c r="AD229" s="22"/>
      <c r="AE229" s="21"/>
      <c r="AF229" s="21"/>
      <c r="AG229" s="22"/>
    </row>
    <row r="230" spans="3:33" ht="9" customHeight="1">
      <c r="C230" s="64"/>
      <c r="D230" s="61"/>
      <c r="E230" s="36">
        <f>IF(O224="","",O224)</f>
      </c>
      <c r="F230" s="39">
        <f t="shared" si="54"/>
      </c>
      <c r="G230" s="1">
        <f>IF(M224="","",M224)</f>
      </c>
      <c r="H230" s="72">
        <f>IF(P224="","",IF(P224="○","×",IF(P224="×","○")))</f>
      </c>
      <c r="I230" s="40">
        <f>IF(O227="","",O227)</f>
      </c>
      <c r="J230" s="27">
        <f aca="true" t="shared" si="55" ref="J230:J235">IF(I230="","","-")</f>
      </c>
      <c r="K230" s="1">
        <f>IF(M227="","",M227)</f>
      </c>
      <c r="L230" s="72">
        <f>IF(P227="","",IF(P227="○","×",IF(P227="×","○")))</f>
      </c>
      <c r="M230" s="75"/>
      <c r="N230" s="76"/>
      <c r="O230" s="76"/>
      <c r="P230" s="77"/>
      <c r="Q230" s="26"/>
      <c r="R230" s="27">
        <f t="shared" si="53"/>
      </c>
      <c r="S230" s="28"/>
      <c r="T230" s="84">
        <f>IF(Q230&lt;&gt;"",IF(Q230&gt;S230,IF(Q231&gt;S231,"○",IF(Q232&gt;S232,"○","×")),IF(Q231&gt;S231,IF(Q232&gt;S232,"○","×"),"×")),"")</f>
      </c>
      <c r="U230" s="86"/>
      <c r="V230" s="87"/>
      <c r="W230" s="87"/>
      <c r="X230" s="88"/>
      <c r="Y230" s="9"/>
      <c r="Z230" s="17"/>
      <c r="AA230" s="18"/>
      <c r="AB230" s="17"/>
      <c r="AC230" s="18"/>
      <c r="AD230" s="19"/>
      <c r="AE230" s="18"/>
      <c r="AF230" s="18"/>
      <c r="AG230" s="19"/>
    </row>
    <row r="231" spans="3:33" ht="9" customHeight="1">
      <c r="C231" s="60"/>
      <c r="D231" s="59"/>
      <c r="E231" s="36">
        <f>IF(O225="","",O225)</f>
      </c>
      <c r="F231" s="27">
        <f t="shared" si="54"/>
      </c>
      <c r="G231" s="1">
        <f>IF(M225="","",M225)</f>
      </c>
      <c r="H231" s="73">
        <f>IF(J228="","",J228)</f>
      </c>
      <c r="I231" s="40">
        <f>IF(O228="","",O228)</f>
      </c>
      <c r="J231" s="27">
        <f t="shared" si="55"/>
      </c>
      <c r="K231" s="1">
        <f>IF(M228="","",M228)</f>
      </c>
      <c r="L231" s="73">
        <f>IF(N228="","",N228)</f>
      </c>
      <c r="M231" s="78"/>
      <c r="N231" s="79"/>
      <c r="O231" s="79"/>
      <c r="P231" s="80"/>
      <c r="Q231" s="26"/>
      <c r="R231" s="27">
        <f t="shared" si="53"/>
      </c>
      <c r="S231" s="28"/>
      <c r="T231" s="84"/>
      <c r="U231" s="89"/>
      <c r="V231" s="90"/>
      <c r="W231" s="90"/>
      <c r="X231" s="91"/>
      <c r="Y231" s="9"/>
      <c r="Z231" s="17">
        <f>COUNTIF(E230:T232,"○")</f>
        <v>0</v>
      </c>
      <c r="AA231" s="18">
        <f>COUNTIF(E230:T232,"×")</f>
        <v>0</v>
      </c>
      <c r="AB231" s="11">
        <f>(IF((E230&gt;G230),1,0))+(IF((E231&gt;G231),1,0))+(IF((E232&gt;G232),1,0))+(IF((I230&gt;K230),1,0))+(IF((I231&gt;K231),1,0))+(IF((I232&gt;K232),1,0))+(IF((M230&gt;O230),1,0))+(IF((M231&gt;O231),1,0))+(IF((M232&gt;O232),1,0))+(IF((Q230&gt;S230),1,0))+(IF((Q231&gt;S231),1,0))+(IF((Q232&gt;S232),1,0))</f>
        <v>0</v>
      </c>
      <c r="AC231" s="12">
        <f>(IF((E230&lt;G230),1,0))+(IF((E231&lt;G231),1,0))+(IF((E232&lt;G232),1,0))+(IF((I230&lt;K230),1,0))+(IF((I231&lt;K231),1,0))+(IF((I232&lt;K232),1,0))+(IF((M230&lt;O230),1,0))+(IF((M231&lt;O231),1,0))+(IF((M232&lt;O232),1,0))+(IF((Q230&lt;S230),1,0))+(IF((Q231&lt;S231),1,0))+(IF((Q232&lt;S232),1,0))</f>
        <v>0</v>
      </c>
      <c r="AD231" s="13">
        <f>AB231-AC231</f>
        <v>0</v>
      </c>
      <c r="AE231" s="18">
        <f>SUM(E230:E232,I230:I232,M230:M232,Q230:Q232)</f>
        <v>0</v>
      </c>
      <c r="AF231" s="18">
        <f>SUM(G230:G232,K230:K232,O230:O232,S230:S232)</f>
        <v>0</v>
      </c>
      <c r="AG231" s="19">
        <f>AE231-AF231</f>
        <v>0</v>
      </c>
    </row>
    <row r="232" spans="3:33" ht="9" customHeight="1">
      <c r="C232" s="63"/>
      <c r="D232" s="62"/>
      <c r="E232" s="37">
        <f>IF(O226="","",O226)</f>
      </c>
      <c r="F232" s="35">
        <f t="shared" si="54"/>
      </c>
      <c r="G232" s="38">
        <f>IF(M226="","",M226)</f>
      </c>
      <c r="H232" s="74">
        <f>IF(J229="","",J229)</f>
      </c>
      <c r="I232" s="41">
        <f>IF(O229="","",O229)</f>
      </c>
      <c r="J232" s="27">
        <f t="shared" si="55"/>
      </c>
      <c r="K232" s="38">
        <f>IF(M229="","",M229)</f>
      </c>
      <c r="L232" s="74">
        <f>IF(N229="","",N229)</f>
      </c>
      <c r="M232" s="81"/>
      <c r="N232" s="82"/>
      <c r="O232" s="82"/>
      <c r="P232" s="83"/>
      <c r="Q232" s="33"/>
      <c r="R232" s="27">
        <f t="shared" si="53"/>
      </c>
      <c r="S232" s="34"/>
      <c r="T232" s="85"/>
      <c r="U232" s="14">
        <f>Z231</f>
        <v>0</v>
      </c>
      <c r="V232" s="15" t="s">
        <v>9</v>
      </c>
      <c r="W232" s="15">
        <f>AA231</f>
        <v>0</v>
      </c>
      <c r="X232" s="16" t="s">
        <v>6</v>
      </c>
      <c r="Y232" s="9"/>
      <c r="Z232" s="17"/>
      <c r="AA232" s="18"/>
      <c r="AB232" s="17"/>
      <c r="AC232" s="18"/>
      <c r="AD232" s="19"/>
      <c r="AE232" s="18"/>
      <c r="AF232" s="18"/>
      <c r="AG232" s="19"/>
    </row>
    <row r="233" spans="3:33" ht="9" customHeight="1">
      <c r="C233" s="60"/>
      <c r="D233" s="61"/>
      <c r="E233" s="36">
        <f>IF(S224="","",S224)</f>
      </c>
      <c r="F233" s="27">
        <f t="shared" si="54"/>
      </c>
      <c r="G233" s="1">
        <f>IF(Q224="","",Q224)</f>
      </c>
      <c r="H233" s="72">
        <f>IF(T224="","",IF(T224="○","×",IF(T224="×","○")))</f>
      </c>
      <c r="I233" s="40">
        <f>IF(S227="","",S227)</f>
      </c>
      <c r="J233" s="39">
        <f t="shared" si="55"/>
      </c>
      <c r="K233" s="1">
        <f>IF(Q227="","",Q227)</f>
      </c>
      <c r="L233" s="72">
        <f>IF(T227="","",IF(T227="○","×",IF(T227="×","○")))</f>
      </c>
      <c r="M233" s="42">
        <f>IF(S230="","",S230)</f>
      </c>
      <c r="N233" s="27">
        <f>IF(M233="","","-")</f>
      </c>
      <c r="O233" s="5">
        <f>IF(Q230="","",Q230)</f>
      </c>
      <c r="P233" s="72">
        <f>IF(T230="","",IF(T230="○","×",IF(T230="×","○")))</f>
      </c>
      <c r="Q233" s="75"/>
      <c r="R233" s="76"/>
      <c r="S233" s="76"/>
      <c r="T233" s="93"/>
      <c r="U233" s="86"/>
      <c r="V233" s="87"/>
      <c r="W233" s="87"/>
      <c r="X233" s="88"/>
      <c r="Y233" s="9"/>
      <c r="Z233" s="8"/>
      <c r="AA233" s="6"/>
      <c r="AB233" s="8"/>
      <c r="AC233" s="6"/>
      <c r="AD233" s="10"/>
      <c r="AE233" s="6"/>
      <c r="AF233" s="6"/>
      <c r="AG233" s="10"/>
    </row>
    <row r="234" spans="3:33" ht="9" customHeight="1">
      <c r="C234" s="60"/>
      <c r="D234" s="59"/>
      <c r="E234" s="36">
        <f>IF(S225="","",S225)</f>
      </c>
      <c r="F234" s="27">
        <f t="shared" si="54"/>
      </c>
      <c r="G234" s="1">
        <f>IF(Q225="","",Q225)</f>
      </c>
      <c r="H234" s="73">
        <f>IF(J231="","",J231)</f>
      </c>
      <c r="I234" s="40">
        <f>IF(S228="","",S228)</f>
      </c>
      <c r="J234" s="27">
        <f t="shared" si="55"/>
      </c>
      <c r="K234" s="1">
        <f>IF(Q228="","",Q228)</f>
      </c>
      <c r="L234" s="73">
        <f>IF(N231="","",N231)</f>
      </c>
      <c r="M234" s="40">
        <f>IF(S231="","",S231)</f>
      </c>
      <c r="N234" s="27">
        <f>IF(M234="","","-")</f>
      </c>
      <c r="O234" s="1">
        <f>IF(Q231="","",Q231)</f>
      </c>
      <c r="P234" s="73">
        <f>IF(R231="","",R231)</f>
      </c>
      <c r="Q234" s="78"/>
      <c r="R234" s="79"/>
      <c r="S234" s="79"/>
      <c r="T234" s="94"/>
      <c r="U234" s="89"/>
      <c r="V234" s="90"/>
      <c r="W234" s="90"/>
      <c r="X234" s="91"/>
      <c r="Y234" s="9"/>
      <c r="Z234" s="17">
        <f>COUNTIF(E233:T235,"○")</f>
        <v>0</v>
      </c>
      <c r="AA234" s="18">
        <f>COUNTIF(E233:T235,"×")</f>
        <v>0</v>
      </c>
      <c r="AB234" s="11">
        <f>(IF((E233&gt;G233),1,0))+(IF((E234&gt;G234),1,0))+(IF((E235&gt;G235),1,0))+(IF((I233&gt;K233),1,0))+(IF((I234&gt;K234),1,0))+(IF((I235&gt;K235),1,0))+(IF((M233&gt;O233),1,0))+(IF((M234&gt;O234),1,0))+(IF((M235&gt;O235),1,0))+(IF((Q233&gt;S233),1,0))+(IF((Q234&gt;S234),1,0))+(IF((Q235&gt;S235),1,0))</f>
        <v>0</v>
      </c>
      <c r="AC234" s="12">
        <f>(IF((E233&lt;G233),1,0))+(IF((E234&lt;G234),1,0))+(IF((E235&lt;G235),1,0))+(IF((I233&lt;K233),1,0))+(IF((I234&lt;K234),1,0))+(IF((I235&lt;K235),1,0))+(IF((M233&lt;O233),1,0))+(IF((M234&lt;O234),1,0))+(IF((M235&lt;O235),1,0))+(IF((Q233&lt;S233),1,0))+(IF((Q234&lt;S234),1,0))+(IF((Q235&lt;S235),1,0))</f>
        <v>0</v>
      </c>
      <c r="AD234" s="13">
        <f>AB234-AC234</f>
        <v>0</v>
      </c>
      <c r="AE234" s="18">
        <f>SUM(E233:E235,I233:I235,M233:M235,Q233:Q235)</f>
        <v>0</v>
      </c>
      <c r="AF234" s="18">
        <f>SUM(G233:G235,K233:K235,O233:O235,S233:S235)</f>
        <v>0</v>
      </c>
      <c r="AG234" s="19">
        <f>AE234-AF234</f>
        <v>0</v>
      </c>
    </row>
    <row r="235" spans="3:33" ht="9" customHeight="1" thickBot="1">
      <c r="C235" s="58"/>
      <c r="D235" s="57"/>
      <c r="E235" s="43">
        <f>IF(S226="","",S226)</f>
      </c>
      <c r="F235" s="44">
        <f t="shared" si="54"/>
      </c>
      <c r="G235" s="2">
        <f>IF(Q226="","",Q226)</f>
      </c>
      <c r="H235" s="92">
        <f>IF(J232="","",J232)</f>
      </c>
      <c r="I235" s="45">
        <f>IF(S229="","",S229)</f>
      </c>
      <c r="J235" s="44">
        <f t="shared" si="55"/>
      </c>
      <c r="K235" s="2">
        <f>IF(Q229="","",Q229)</f>
      </c>
      <c r="L235" s="92">
        <f>IF(N232="","",N232)</f>
      </c>
      <c r="M235" s="45">
        <f>IF(S232="","",S232)</f>
      </c>
      <c r="N235" s="44">
        <f>IF(M235="","","-")</f>
      </c>
      <c r="O235" s="2">
        <f>IF(Q232="","",Q232)</f>
      </c>
      <c r="P235" s="92">
        <f>IF(R232="","",R232)</f>
      </c>
      <c r="Q235" s="95"/>
      <c r="R235" s="96"/>
      <c r="S235" s="96"/>
      <c r="T235" s="97"/>
      <c r="U235" s="23">
        <f>Z234</f>
        <v>0</v>
      </c>
      <c r="V235" s="24" t="s">
        <v>9</v>
      </c>
      <c r="W235" s="24">
        <f>AA234</f>
        <v>0</v>
      </c>
      <c r="X235" s="25" t="s">
        <v>6</v>
      </c>
      <c r="Y235" s="9"/>
      <c r="Z235" s="20"/>
      <c r="AA235" s="21"/>
      <c r="AB235" s="20"/>
      <c r="AC235" s="21"/>
      <c r="AD235" s="22"/>
      <c r="AE235" s="21"/>
      <c r="AF235" s="21"/>
      <c r="AG235" s="22"/>
    </row>
  </sheetData>
  <sheetProtection/>
  <mergeCells count="476">
    <mergeCell ref="H160:H162"/>
    <mergeCell ref="L160:L162"/>
    <mergeCell ref="M160:P162"/>
    <mergeCell ref="T160:T162"/>
    <mergeCell ref="U160:X161"/>
    <mergeCell ref="H163:H165"/>
    <mergeCell ref="L163:L165"/>
    <mergeCell ref="P163:P165"/>
    <mergeCell ref="Q163:T165"/>
    <mergeCell ref="U163:X164"/>
    <mergeCell ref="E154:H156"/>
    <mergeCell ref="L154:L156"/>
    <mergeCell ref="P154:P156"/>
    <mergeCell ref="T154:T156"/>
    <mergeCell ref="U154:X155"/>
    <mergeCell ref="H157:H159"/>
    <mergeCell ref="I157:L159"/>
    <mergeCell ref="P157:P159"/>
    <mergeCell ref="T157:T159"/>
    <mergeCell ref="U157:X158"/>
    <mergeCell ref="Z152:AA152"/>
    <mergeCell ref="AB152:AD152"/>
    <mergeCell ref="AE152:AG152"/>
    <mergeCell ref="E153:H153"/>
    <mergeCell ref="I153:L153"/>
    <mergeCell ref="M153:P153"/>
    <mergeCell ref="Q153:T153"/>
    <mergeCell ref="U153:X153"/>
    <mergeCell ref="C152:D153"/>
    <mergeCell ref="E152:H152"/>
    <mergeCell ref="I152:L152"/>
    <mergeCell ref="M152:P152"/>
    <mergeCell ref="Q152:T152"/>
    <mergeCell ref="U152:X152"/>
    <mergeCell ref="H145:H147"/>
    <mergeCell ref="L145:L147"/>
    <mergeCell ref="M145:P147"/>
    <mergeCell ref="T145:T147"/>
    <mergeCell ref="U145:X146"/>
    <mergeCell ref="H148:H150"/>
    <mergeCell ref="L148:L150"/>
    <mergeCell ref="P148:P150"/>
    <mergeCell ref="Q148:T150"/>
    <mergeCell ref="U148:X149"/>
    <mergeCell ref="E139:H141"/>
    <mergeCell ref="L139:L141"/>
    <mergeCell ref="P139:P141"/>
    <mergeCell ref="T139:T141"/>
    <mergeCell ref="U139:X140"/>
    <mergeCell ref="H142:H144"/>
    <mergeCell ref="I142:L144"/>
    <mergeCell ref="P142:P144"/>
    <mergeCell ref="T142:T144"/>
    <mergeCell ref="U142:X143"/>
    <mergeCell ref="AB137:AD137"/>
    <mergeCell ref="AE137:AG137"/>
    <mergeCell ref="E138:H138"/>
    <mergeCell ref="I138:L138"/>
    <mergeCell ref="M138:P138"/>
    <mergeCell ref="Q138:T138"/>
    <mergeCell ref="U138:X138"/>
    <mergeCell ref="Z137:AA137"/>
    <mergeCell ref="C137:D138"/>
    <mergeCell ref="E137:H137"/>
    <mergeCell ref="I137:L137"/>
    <mergeCell ref="M137:P137"/>
    <mergeCell ref="Q137:T137"/>
    <mergeCell ref="U137:X137"/>
    <mergeCell ref="H130:H132"/>
    <mergeCell ref="L130:L132"/>
    <mergeCell ref="M130:P132"/>
    <mergeCell ref="T130:T132"/>
    <mergeCell ref="U130:X131"/>
    <mergeCell ref="H133:H135"/>
    <mergeCell ref="L133:L135"/>
    <mergeCell ref="P133:P135"/>
    <mergeCell ref="Q133:T135"/>
    <mergeCell ref="U133:X134"/>
    <mergeCell ref="E124:H126"/>
    <mergeCell ref="L124:L126"/>
    <mergeCell ref="P124:P126"/>
    <mergeCell ref="T124:T126"/>
    <mergeCell ref="U124:X125"/>
    <mergeCell ref="H127:H129"/>
    <mergeCell ref="I127:L129"/>
    <mergeCell ref="P127:P129"/>
    <mergeCell ref="T127:T129"/>
    <mergeCell ref="U127:X128"/>
    <mergeCell ref="Z122:AA122"/>
    <mergeCell ref="AB122:AD122"/>
    <mergeCell ref="AE122:AG122"/>
    <mergeCell ref="E123:H123"/>
    <mergeCell ref="I123:L123"/>
    <mergeCell ref="M123:P123"/>
    <mergeCell ref="Q123:T123"/>
    <mergeCell ref="U123:X123"/>
    <mergeCell ref="C122:D123"/>
    <mergeCell ref="E122:H122"/>
    <mergeCell ref="I122:L122"/>
    <mergeCell ref="M122:P122"/>
    <mergeCell ref="Q122:T122"/>
    <mergeCell ref="U122:X122"/>
    <mergeCell ref="L109:L111"/>
    <mergeCell ref="M109:P111"/>
    <mergeCell ref="T109:T111"/>
    <mergeCell ref="U109:X110"/>
    <mergeCell ref="H112:H114"/>
    <mergeCell ref="L112:L114"/>
    <mergeCell ref="P112:P114"/>
    <mergeCell ref="Q112:T114"/>
    <mergeCell ref="U112:X113"/>
    <mergeCell ref="H109:H111"/>
    <mergeCell ref="E103:H105"/>
    <mergeCell ref="L103:L105"/>
    <mergeCell ref="P103:P105"/>
    <mergeCell ref="T103:T105"/>
    <mergeCell ref="U103:X104"/>
    <mergeCell ref="H106:H108"/>
    <mergeCell ref="I106:L108"/>
    <mergeCell ref="P106:P108"/>
    <mergeCell ref="T106:T108"/>
    <mergeCell ref="U106:X107"/>
    <mergeCell ref="Z101:AA101"/>
    <mergeCell ref="AB101:AD101"/>
    <mergeCell ref="AE101:AG101"/>
    <mergeCell ref="E102:H102"/>
    <mergeCell ref="I102:L102"/>
    <mergeCell ref="M102:P102"/>
    <mergeCell ref="Q102:T102"/>
    <mergeCell ref="U102:X102"/>
    <mergeCell ref="C101:D102"/>
    <mergeCell ref="E101:H101"/>
    <mergeCell ref="I101:L101"/>
    <mergeCell ref="M101:P101"/>
    <mergeCell ref="Q101:T101"/>
    <mergeCell ref="U101:X101"/>
    <mergeCell ref="H94:H96"/>
    <mergeCell ref="L94:L96"/>
    <mergeCell ref="M94:P96"/>
    <mergeCell ref="T94:T96"/>
    <mergeCell ref="U94:X95"/>
    <mergeCell ref="H97:H99"/>
    <mergeCell ref="L97:L99"/>
    <mergeCell ref="P97:P99"/>
    <mergeCell ref="Q97:T99"/>
    <mergeCell ref="U97:X98"/>
    <mergeCell ref="E88:H90"/>
    <mergeCell ref="L88:L90"/>
    <mergeCell ref="P88:P90"/>
    <mergeCell ref="T88:T90"/>
    <mergeCell ref="U88:X89"/>
    <mergeCell ref="H91:H93"/>
    <mergeCell ref="I91:L93"/>
    <mergeCell ref="P91:P93"/>
    <mergeCell ref="T91:T93"/>
    <mergeCell ref="U91:X92"/>
    <mergeCell ref="C86:D87"/>
    <mergeCell ref="E86:H86"/>
    <mergeCell ref="I86:L86"/>
    <mergeCell ref="M86:P86"/>
    <mergeCell ref="Q86:T86"/>
    <mergeCell ref="U86:X86"/>
    <mergeCell ref="E87:H87"/>
    <mergeCell ref="I87:L87"/>
    <mergeCell ref="M87:P87"/>
    <mergeCell ref="Q87:T87"/>
    <mergeCell ref="H73:H75"/>
    <mergeCell ref="L73:L75"/>
    <mergeCell ref="M73:P75"/>
    <mergeCell ref="T73:T75"/>
    <mergeCell ref="U73:X74"/>
    <mergeCell ref="H76:H78"/>
    <mergeCell ref="L76:L78"/>
    <mergeCell ref="P76:P78"/>
    <mergeCell ref="Q76:T78"/>
    <mergeCell ref="U76:X77"/>
    <mergeCell ref="L67:L69"/>
    <mergeCell ref="P67:P69"/>
    <mergeCell ref="T67:T69"/>
    <mergeCell ref="U67:X68"/>
    <mergeCell ref="H70:H72"/>
    <mergeCell ref="I70:L72"/>
    <mergeCell ref="P70:P72"/>
    <mergeCell ref="T70:T72"/>
    <mergeCell ref="U70:X71"/>
    <mergeCell ref="Z65:AA65"/>
    <mergeCell ref="AB65:AD65"/>
    <mergeCell ref="AE65:AG65"/>
    <mergeCell ref="E66:H66"/>
    <mergeCell ref="I66:L66"/>
    <mergeCell ref="M66:P66"/>
    <mergeCell ref="Q66:T66"/>
    <mergeCell ref="U66:X66"/>
    <mergeCell ref="C65:D66"/>
    <mergeCell ref="E65:H65"/>
    <mergeCell ref="I65:L65"/>
    <mergeCell ref="M65:P65"/>
    <mergeCell ref="Q65:T65"/>
    <mergeCell ref="U65:X65"/>
    <mergeCell ref="H58:H60"/>
    <mergeCell ref="L58:L60"/>
    <mergeCell ref="M58:P60"/>
    <mergeCell ref="T58:T60"/>
    <mergeCell ref="U58:X59"/>
    <mergeCell ref="H61:H63"/>
    <mergeCell ref="L61:L63"/>
    <mergeCell ref="P61:P63"/>
    <mergeCell ref="Q61:T63"/>
    <mergeCell ref="U61:X62"/>
    <mergeCell ref="E52:H54"/>
    <mergeCell ref="L52:L54"/>
    <mergeCell ref="P52:P54"/>
    <mergeCell ref="T52:T54"/>
    <mergeCell ref="U52:X53"/>
    <mergeCell ref="H55:H57"/>
    <mergeCell ref="I55:L57"/>
    <mergeCell ref="P55:P57"/>
    <mergeCell ref="T55:T57"/>
    <mergeCell ref="U55:X56"/>
    <mergeCell ref="Z50:AA50"/>
    <mergeCell ref="AB50:AD50"/>
    <mergeCell ref="AE50:AG50"/>
    <mergeCell ref="E51:H51"/>
    <mergeCell ref="I51:L51"/>
    <mergeCell ref="M51:P51"/>
    <mergeCell ref="Q51:T51"/>
    <mergeCell ref="U51:X51"/>
    <mergeCell ref="C50:D51"/>
    <mergeCell ref="E50:H50"/>
    <mergeCell ref="I50:L50"/>
    <mergeCell ref="M50:P50"/>
    <mergeCell ref="Q50:T50"/>
    <mergeCell ref="U50:X50"/>
    <mergeCell ref="H43:H45"/>
    <mergeCell ref="L43:L45"/>
    <mergeCell ref="M43:P45"/>
    <mergeCell ref="T43:T45"/>
    <mergeCell ref="U43:X44"/>
    <mergeCell ref="H46:H48"/>
    <mergeCell ref="L46:L48"/>
    <mergeCell ref="P46:P48"/>
    <mergeCell ref="Q46:T48"/>
    <mergeCell ref="U46:X47"/>
    <mergeCell ref="U37:X38"/>
    <mergeCell ref="H40:H42"/>
    <mergeCell ref="I40:L42"/>
    <mergeCell ref="P40:P42"/>
    <mergeCell ref="T40:T42"/>
    <mergeCell ref="U40:X41"/>
    <mergeCell ref="C35:D36"/>
    <mergeCell ref="E35:H35"/>
    <mergeCell ref="I35:L35"/>
    <mergeCell ref="M35:P35"/>
    <mergeCell ref="Q35:T35"/>
    <mergeCell ref="U35:X35"/>
    <mergeCell ref="E36:H36"/>
    <mergeCell ref="I36:L36"/>
    <mergeCell ref="M36:P36"/>
    <mergeCell ref="Q36:T36"/>
    <mergeCell ref="C172:D173"/>
    <mergeCell ref="E172:H172"/>
    <mergeCell ref="I172:L172"/>
    <mergeCell ref="M172:P172"/>
    <mergeCell ref="Q172:T172"/>
    <mergeCell ref="U172:X172"/>
    <mergeCell ref="E173:H173"/>
    <mergeCell ref="I173:L173"/>
    <mergeCell ref="M173:P173"/>
    <mergeCell ref="Q173:T173"/>
    <mergeCell ref="Z172:AA172"/>
    <mergeCell ref="AB172:AD172"/>
    <mergeCell ref="AE172:AG172"/>
    <mergeCell ref="U173:X173"/>
    <mergeCell ref="E174:H176"/>
    <mergeCell ref="L174:L176"/>
    <mergeCell ref="P174:P176"/>
    <mergeCell ref="T174:T176"/>
    <mergeCell ref="U174:X175"/>
    <mergeCell ref="H177:H179"/>
    <mergeCell ref="I177:L179"/>
    <mergeCell ref="P177:P179"/>
    <mergeCell ref="T177:T179"/>
    <mergeCell ref="U177:X178"/>
    <mergeCell ref="H180:H182"/>
    <mergeCell ref="L180:L182"/>
    <mergeCell ref="M180:P182"/>
    <mergeCell ref="T180:T182"/>
    <mergeCell ref="U180:X181"/>
    <mergeCell ref="H183:H185"/>
    <mergeCell ref="L183:L185"/>
    <mergeCell ref="P183:P185"/>
    <mergeCell ref="Q183:T185"/>
    <mergeCell ref="U183:X184"/>
    <mergeCell ref="C187:D188"/>
    <mergeCell ref="E187:H187"/>
    <mergeCell ref="I187:L187"/>
    <mergeCell ref="M187:P187"/>
    <mergeCell ref="Q187:T187"/>
    <mergeCell ref="U187:X187"/>
    <mergeCell ref="Z187:AA187"/>
    <mergeCell ref="AB187:AD187"/>
    <mergeCell ref="AE187:AG187"/>
    <mergeCell ref="E188:H188"/>
    <mergeCell ref="I188:L188"/>
    <mergeCell ref="M188:P188"/>
    <mergeCell ref="Q188:T188"/>
    <mergeCell ref="U188:X188"/>
    <mergeCell ref="E189:H191"/>
    <mergeCell ref="L189:L191"/>
    <mergeCell ref="P189:P191"/>
    <mergeCell ref="T189:T191"/>
    <mergeCell ref="U189:X190"/>
    <mergeCell ref="H192:H194"/>
    <mergeCell ref="I192:L194"/>
    <mergeCell ref="P192:P194"/>
    <mergeCell ref="T192:T194"/>
    <mergeCell ref="U192:X193"/>
    <mergeCell ref="H195:H197"/>
    <mergeCell ref="L195:L197"/>
    <mergeCell ref="M195:P197"/>
    <mergeCell ref="T195:T197"/>
    <mergeCell ref="U195:X196"/>
    <mergeCell ref="H198:H200"/>
    <mergeCell ref="L198:L200"/>
    <mergeCell ref="P198:P200"/>
    <mergeCell ref="Q198:T200"/>
    <mergeCell ref="U198:X199"/>
    <mergeCell ref="U87:X87"/>
    <mergeCell ref="E67:H69"/>
    <mergeCell ref="U25:X26"/>
    <mergeCell ref="H31:H33"/>
    <mergeCell ref="U31:X32"/>
    <mergeCell ref="H28:H30"/>
    <mergeCell ref="L28:L30"/>
    <mergeCell ref="U36:X36"/>
    <mergeCell ref="L37:L39"/>
    <mergeCell ref="P37:P39"/>
    <mergeCell ref="H25:H27"/>
    <mergeCell ref="I25:L27"/>
    <mergeCell ref="E37:H39"/>
    <mergeCell ref="Z86:AA86"/>
    <mergeCell ref="AB86:AD86"/>
    <mergeCell ref="AE86:AG86"/>
    <mergeCell ref="Z35:AA35"/>
    <mergeCell ref="AB35:AD35"/>
    <mergeCell ref="AE35:AG35"/>
    <mergeCell ref="T37:T39"/>
    <mergeCell ref="T28:T30"/>
    <mergeCell ref="U28:X29"/>
    <mergeCell ref="U13:X14"/>
    <mergeCell ref="U16:X17"/>
    <mergeCell ref="U10:X11"/>
    <mergeCell ref="U21:X21"/>
    <mergeCell ref="U20:X20"/>
    <mergeCell ref="Q31:T33"/>
    <mergeCell ref="T22:T24"/>
    <mergeCell ref="U22:X23"/>
    <mergeCell ref="T25:T27"/>
    <mergeCell ref="Q5:T5"/>
    <mergeCell ref="T13:T15"/>
    <mergeCell ref="U5:X5"/>
    <mergeCell ref="Q6:T6"/>
    <mergeCell ref="U6:X6"/>
    <mergeCell ref="Q21:T21"/>
    <mergeCell ref="AE5:AG5"/>
    <mergeCell ref="Z5:AA5"/>
    <mergeCell ref="AB5:AD5"/>
    <mergeCell ref="AB20:AD20"/>
    <mergeCell ref="AE20:AG20"/>
    <mergeCell ref="Z20:AA20"/>
    <mergeCell ref="U7:X8"/>
    <mergeCell ref="H10:H12"/>
    <mergeCell ref="L13:L15"/>
    <mergeCell ref="P16:P18"/>
    <mergeCell ref="M13:P15"/>
    <mergeCell ref="T7:T9"/>
    <mergeCell ref="L16:L18"/>
    <mergeCell ref="L7:L9"/>
    <mergeCell ref="Q16:T18"/>
    <mergeCell ref="I5:L5"/>
    <mergeCell ref="M5:P5"/>
    <mergeCell ref="I6:L6"/>
    <mergeCell ref="I20:L20"/>
    <mergeCell ref="M20:P20"/>
    <mergeCell ref="Q20:T20"/>
    <mergeCell ref="I10:L12"/>
    <mergeCell ref="C207:D208"/>
    <mergeCell ref="E207:H207"/>
    <mergeCell ref="I207:L207"/>
    <mergeCell ref="M207:P207"/>
    <mergeCell ref="E21:H21"/>
    <mergeCell ref="I21:L21"/>
    <mergeCell ref="M21:P21"/>
    <mergeCell ref="C20:D21"/>
    <mergeCell ref="E20:H20"/>
    <mergeCell ref="M28:P30"/>
    <mergeCell ref="C5:D6"/>
    <mergeCell ref="E5:H5"/>
    <mergeCell ref="E22:H24"/>
    <mergeCell ref="L22:L24"/>
    <mergeCell ref="P22:P24"/>
    <mergeCell ref="P10:P12"/>
    <mergeCell ref="E7:H9"/>
    <mergeCell ref="M6:P6"/>
    <mergeCell ref="P7:P9"/>
    <mergeCell ref="H16:H18"/>
    <mergeCell ref="E6:H6"/>
    <mergeCell ref="U207:X207"/>
    <mergeCell ref="Z207:AA207"/>
    <mergeCell ref="AB207:AD207"/>
    <mergeCell ref="AE207:AG207"/>
    <mergeCell ref="L31:L33"/>
    <mergeCell ref="P31:P33"/>
    <mergeCell ref="P25:P27"/>
    <mergeCell ref="T10:T12"/>
    <mergeCell ref="H13:H15"/>
    <mergeCell ref="E208:H208"/>
    <mergeCell ref="I208:L208"/>
    <mergeCell ref="M208:P208"/>
    <mergeCell ref="Q208:T208"/>
    <mergeCell ref="U208:X208"/>
    <mergeCell ref="Q207:T207"/>
    <mergeCell ref="E209:H211"/>
    <mergeCell ref="L209:L211"/>
    <mergeCell ref="P209:P211"/>
    <mergeCell ref="T209:T211"/>
    <mergeCell ref="U209:X210"/>
    <mergeCell ref="H212:H214"/>
    <mergeCell ref="I212:L214"/>
    <mergeCell ref="P212:P214"/>
    <mergeCell ref="T212:T214"/>
    <mergeCell ref="U212:X213"/>
    <mergeCell ref="H215:H217"/>
    <mergeCell ref="L215:L217"/>
    <mergeCell ref="M215:P217"/>
    <mergeCell ref="T215:T217"/>
    <mergeCell ref="U215:X216"/>
    <mergeCell ref="H218:H220"/>
    <mergeCell ref="L218:L220"/>
    <mergeCell ref="P218:P220"/>
    <mergeCell ref="Q218:T220"/>
    <mergeCell ref="U218:X219"/>
    <mergeCell ref="C222:D223"/>
    <mergeCell ref="E222:H222"/>
    <mergeCell ref="I222:L222"/>
    <mergeCell ref="M222:P222"/>
    <mergeCell ref="Q222:T222"/>
    <mergeCell ref="U222:X222"/>
    <mergeCell ref="Z222:AA222"/>
    <mergeCell ref="AB222:AD222"/>
    <mergeCell ref="AE222:AG222"/>
    <mergeCell ref="E223:H223"/>
    <mergeCell ref="I223:L223"/>
    <mergeCell ref="M223:P223"/>
    <mergeCell ref="Q223:T223"/>
    <mergeCell ref="U223:X223"/>
    <mergeCell ref="E224:H226"/>
    <mergeCell ref="L224:L226"/>
    <mergeCell ref="P224:P226"/>
    <mergeCell ref="T224:T226"/>
    <mergeCell ref="U224:X225"/>
    <mergeCell ref="H227:H229"/>
    <mergeCell ref="I227:L229"/>
    <mergeCell ref="P227:P229"/>
    <mergeCell ref="T227:T229"/>
    <mergeCell ref="U227:X228"/>
    <mergeCell ref="H230:H232"/>
    <mergeCell ref="L230:L232"/>
    <mergeCell ref="M230:P232"/>
    <mergeCell ref="T230:T232"/>
    <mergeCell ref="U230:X231"/>
    <mergeCell ref="H233:H235"/>
    <mergeCell ref="L233:L235"/>
    <mergeCell ref="P233:P235"/>
    <mergeCell ref="Q233:T235"/>
    <mergeCell ref="U233:X234"/>
  </mergeCells>
  <printOptions verticalCentered="1"/>
  <pageMargins left="0.5905511811023623" right="0" top="0" bottom="0" header="0.5118110236220472" footer="0.5118110236220472"/>
  <pageSetup fitToHeight="3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G265"/>
  <sheetViews>
    <sheetView tabSelected="1" zoomScale="93" zoomScaleNormal="93" zoomScaleSheetLayoutView="100" zoomScalePageLayoutView="0" workbookViewId="0" topLeftCell="A184">
      <selection activeCell="D184" sqref="D184"/>
    </sheetView>
  </sheetViews>
  <sheetFormatPr defaultColWidth="8.796875" defaultRowHeight="9" customHeight="1"/>
  <cols>
    <col min="1" max="1" width="2" style="47" customWidth="1"/>
    <col min="2" max="2" width="1.69921875" style="47" customWidth="1"/>
    <col min="3" max="3" width="10.69921875" style="47" customWidth="1"/>
    <col min="4" max="4" width="11.59765625" style="47" customWidth="1"/>
    <col min="5" max="20" width="4.69921875" style="47" customWidth="1"/>
    <col min="21" max="25" width="5" style="47" customWidth="1"/>
    <col min="26" max="32" width="1.59765625" style="48" customWidth="1"/>
    <col min="33" max="33" width="1.203125" style="47" customWidth="1"/>
    <col min="34" max="49" width="1.59765625" style="46" customWidth="1"/>
    <col min="50" max="16384" width="9" style="46" customWidth="1"/>
  </cols>
  <sheetData>
    <row r="1" spans="3:32" ht="8.25" customHeight="1"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4"/>
      <c r="Q1" s="54"/>
      <c r="R1" s="54"/>
      <c r="S1" s="53"/>
      <c r="T1" s="53"/>
      <c r="U1" s="53"/>
      <c r="V1" s="53"/>
      <c r="W1" s="53"/>
      <c r="X1" s="53"/>
      <c r="Y1" s="53"/>
      <c r="Z1" s="53"/>
      <c r="AA1" s="56"/>
      <c r="AB1" s="56"/>
      <c r="AC1" s="56"/>
      <c r="AD1" s="56"/>
      <c r="AE1" s="47"/>
      <c r="AF1" s="47"/>
    </row>
    <row r="2" spans="3:33" ht="21">
      <c r="C2" s="71" t="s">
        <v>92</v>
      </c>
      <c r="D2" s="52"/>
      <c r="E2" s="52"/>
      <c r="F2" s="52"/>
      <c r="G2" s="52"/>
      <c r="H2" s="52"/>
      <c r="I2" s="51"/>
      <c r="J2" s="51"/>
      <c r="K2" s="51"/>
      <c r="L2" s="51"/>
      <c r="M2" s="51"/>
      <c r="N2" s="51"/>
      <c r="O2" s="51"/>
      <c r="P2" s="51"/>
      <c r="Q2" s="51"/>
      <c r="R2" s="51"/>
      <c r="S2" s="70"/>
      <c r="T2" s="70"/>
      <c r="U2" s="70"/>
      <c r="V2" s="70"/>
      <c r="W2" s="70"/>
      <c r="X2" s="50"/>
      <c r="Y2" s="49"/>
      <c r="Z2" s="49"/>
      <c r="AA2" s="49"/>
      <c r="AB2" s="49"/>
      <c r="AC2" s="49"/>
      <c r="AD2" s="49"/>
      <c r="AE2" s="49"/>
      <c r="AF2" s="49"/>
      <c r="AG2" s="49"/>
    </row>
    <row r="3" spans="3:33" ht="14.25" customHeight="1">
      <c r="C3" s="49"/>
      <c r="D3" s="52"/>
      <c r="E3" s="52"/>
      <c r="F3" s="52"/>
      <c r="G3" s="52"/>
      <c r="H3" s="52"/>
      <c r="I3" s="51"/>
      <c r="J3" s="51"/>
      <c r="K3" s="51"/>
      <c r="L3" s="51"/>
      <c r="M3" s="51"/>
      <c r="N3" s="51"/>
      <c r="O3" s="51"/>
      <c r="P3" s="51"/>
      <c r="Q3" s="51"/>
      <c r="R3" s="51"/>
      <c r="S3" s="70"/>
      <c r="T3" s="70"/>
      <c r="U3" s="70"/>
      <c r="V3" s="70"/>
      <c r="W3" s="70"/>
      <c r="X3" s="50"/>
      <c r="Y3" s="49"/>
      <c r="Z3" s="49"/>
      <c r="AA3" s="49"/>
      <c r="AB3" s="49"/>
      <c r="AC3" s="49"/>
      <c r="AD3" s="49"/>
      <c r="AE3" s="49"/>
      <c r="AF3" s="49"/>
      <c r="AG3" s="49"/>
    </row>
    <row r="4" spans="3:33" ht="4.5" customHeight="1" thickBot="1">
      <c r="C4" s="49"/>
      <c r="D4" s="52"/>
      <c r="E4" s="52"/>
      <c r="F4" s="52"/>
      <c r="G4" s="52"/>
      <c r="H4" s="52"/>
      <c r="I4" s="51"/>
      <c r="J4" s="51"/>
      <c r="K4" s="51"/>
      <c r="L4" s="51"/>
      <c r="M4" s="51"/>
      <c r="N4" s="51"/>
      <c r="O4" s="51"/>
      <c r="P4" s="51"/>
      <c r="Q4" s="51"/>
      <c r="R4" s="51"/>
      <c r="S4" s="70"/>
      <c r="T4" s="70"/>
      <c r="U4" s="70"/>
      <c r="V4" s="70"/>
      <c r="W4" s="70"/>
      <c r="X4" s="50"/>
      <c r="Y4" s="49"/>
      <c r="Z4" s="49"/>
      <c r="AA4" s="49"/>
      <c r="AB4" s="49"/>
      <c r="AC4" s="49"/>
      <c r="AD4" s="49"/>
      <c r="AE4" s="49"/>
      <c r="AF4" s="49"/>
      <c r="AG4" s="49"/>
    </row>
    <row r="5" spans="3:33" ht="10.5" customHeight="1">
      <c r="C5" s="123" t="s">
        <v>12</v>
      </c>
      <c r="D5" s="124"/>
      <c r="E5" s="127" t="str">
        <f>IF(C7="","",C7)</f>
        <v>木村　寧々</v>
      </c>
      <c r="F5" s="128"/>
      <c r="G5" s="128"/>
      <c r="H5" s="129"/>
      <c r="I5" s="130" t="str">
        <f>IF(C10="","",C10)</f>
        <v>香川　美桜</v>
      </c>
      <c r="J5" s="128"/>
      <c r="K5" s="128"/>
      <c r="L5" s="129"/>
      <c r="M5" s="130" t="str">
        <f>IF(C13="","",C13)</f>
        <v>喜久磨　しずく</v>
      </c>
      <c r="N5" s="128"/>
      <c r="O5" s="128"/>
      <c r="P5" s="129"/>
      <c r="Q5" s="130" t="str">
        <f>IF(C16="","",C16)</f>
        <v>小椋　詠真</v>
      </c>
      <c r="R5" s="128"/>
      <c r="S5" s="128"/>
      <c r="T5" s="131"/>
      <c r="U5" s="132" t="s">
        <v>0</v>
      </c>
      <c r="V5" s="133"/>
      <c r="W5" s="133"/>
      <c r="X5" s="134"/>
      <c r="Y5" s="9"/>
      <c r="Z5" s="112" t="s">
        <v>2</v>
      </c>
      <c r="AA5" s="113"/>
      <c r="AB5" s="112" t="s">
        <v>3</v>
      </c>
      <c r="AC5" s="114"/>
      <c r="AD5" s="113"/>
      <c r="AE5" s="112" t="s">
        <v>4</v>
      </c>
      <c r="AF5" s="114"/>
      <c r="AG5" s="113"/>
    </row>
    <row r="6" spans="3:33" ht="10.5" customHeight="1" thickBot="1">
      <c r="C6" s="125"/>
      <c r="D6" s="126"/>
      <c r="E6" s="115">
        <f>IF(C8="","",C8)</f>
      </c>
      <c r="F6" s="116"/>
      <c r="G6" s="116"/>
      <c r="H6" s="117"/>
      <c r="I6" s="118">
        <f>IF(C11="","",C11)</f>
      </c>
      <c r="J6" s="116"/>
      <c r="K6" s="116"/>
      <c r="L6" s="117"/>
      <c r="M6" s="118">
        <f>IF(C14="","",C14)</f>
      </c>
      <c r="N6" s="116"/>
      <c r="O6" s="116"/>
      <c r="P6" s="117"/>
      <c r="Q6" s="118">
        <f>IF(C17="","",C17)</f>
      </c>
      <c r="R6" s="116"/>
      <c r="S6" s="116"/>
      <c r="T6" s="119"/>
      <c r="U6" s="120" t="s">
        <v>1</v>
      </c>
      <c r="V6" s="121"/>
      <c r="W6" s="121"/>
      <c r="X6" s="122"/>
      <c r="Y6" s="9"/>
      <c r="Z6" s="7" t="s">
        <v>5</v>
      </c>
      <c r="AA6" s="3" t="s">
        <v>6</v>
      </c>
      <c r="AB6" s="7" t="s">
        <v>10</v>
      </c>
      <c r="AC6" s="3" t="s">
        <v>7</v>
      </c>
      <c r="AD6" s="4" t="s">
        <v>8</v>
      </c>
      <c r="AE6" s="3" t="s">
        <v>10</v>
      </c>
      <c r="AF6" s="3" t="s">
        <v>7</v>
      </c>
      <c r="AG6" s="4" t="s">
        <v>8</v>
      </c>
    </row>
    <row r="7" spans="3:33" ht="10.5" customHeight="1">
      <c r="C7" s="68" t="s">
        <v>93</v>
      </c>
      <c r="D7" s="67" t="s">
        <v>22</v>
      </c>
      <c r="E7" s="98"/>
      <c r="F7" s="99"/>
      <c r="G7" s="99"/>
      <c r="H7" s="100"/>
      <c r="I7" s="26">
        <v>21</v>
      </c>
      <c r="J7" s="27" t="str">
        <f>IF(I7="","","-")</f>
        <v>-</v>
      </c>
      <c r="K7" s="28">
        <v>17</v>
      </c>
      <c r="L7" s="103" t="str">
        <f>IF(I7&lt;&gt;"",IF(I7&gt;K7,IF(I8&gt;K8,"○",IF(I9&gt;K9,"○","×")),IF(I8&gt;K8,IF(I9&gt;K9,"○","×"),"×")),"")</f>
        <v>○</v>
      </c>
      <c r="M7" s="26">
        <v>21</v>
      </c>
      <c r="N7" s="29" t="str">
        <f aca="true" t="shared" si="0" ref="N7:N12">IF(M7="","","-")</f>
        <v>-</v>
      </c>
      <c r="O7" s="30">
        <v>6</v>
      </c>
      <c r="P7" s="103" t="str">
        <f>IF(M7&lt;&gt;"",IF(M7&gt;O7,IF(M8&gt;O8,"○",IF(M9&gt;O9,"○","×")),IF(M8&gt;O8,IF(M9&gt;O9,"○","×"),"×")),"")</f>
        <v>○</v>
      </c>
      <c r="Q7" s="31">
        <v>21</v>
      </c>
      <c r="R7" s="29" t="str">
        <f aca="true" t="shared" si="1" ref="R7:R15">IF(Q7="","","-")</f>
        <v>-</v>
      </c>
      <c r="S7" s="28">
        <v>2</v>
      </c>
      <c r="T7" s="106" t="str">
        <f>IF(Q7&lt;&gt;"",IF(Q7&gt;S7,IF(Q8&gt;S8,"○",IF(Q9&gt;S9,"○","×")),IF(Q8&gt;S8,IF(Q9&gt;S9,"○","×"),"×")),"")</f>
        <v>○</v>
      </c>
      <c r="U7" s="107"/>
      <c r="V7" s="108"/>
      <c r="W7" s="108"/>
      <c r="X7" s="109"/>
      <c r="Y7" s="9"/>
      <c r="Z7" s="17"/>
      <c r="AA7" s="18"/>
      <c r="AB7" s="8"/>
      <c r="AC7" s="6"/>
      <c r="AD7" s="10"/>
      <c r="AE7" s="18"/>
      <c r="AF7" s="18"/>
      <c r="AG7" s="19"/>
    </row>
    <row r="8" spans="3:33" ht="10.5" customHeight="1">
      <c r="C8" s="60"/>
      <c r="D8" s="66"/>
      <c r="E8" s="101"/>
      <c r="F8" s="79"/>
      <c r="G8" s="79"/>
      <c r="H8" s="80"/>
      <c r="I8" s="26">
        <v>21</v>
      </c>
      <c r="J8" s="27" t="str">
        <f>IF(I8="","","-")</f>
        <v>-</v>
      </c>
      <c r="K8" s="32">
        <v>7</v>
      </c>
      <c r="L8" s="104"/>
      <c r="M8" s="26">
        <v>21</v>
      </c>
      <c r="N8" s="27" t="str">
        <f t="shared" si="0"/>
        <v>-</v>
      </c>
      <c r="O8" s="28">
        <v>9</v>
      </c>
      <c r="P8" s="104"/>
      <c r="Q8" s="26">
        <v>21</v>
      </c>
      <c r="R8" s="27" t="str">
        <f t="shared" si="1"/>
        <v>-</v>
      </c>
      <c r="S8" s="28">
        <v>6</v>
      </c>
      <c r="T8" s="84"/>
      <c r="U8" s="89"/>
      <c r="V8" s="90"/>
      <c r="W8" s="90"/>
      <c r="X8" s="91"/>
      <c r="Y8" s="9"/>
      <c r="Z8" s="17">
        <f>COUNTIF(E7:T9,"○")</f>
        <v>3</v>
      </c>
      <c r="AA8" s="18">
        <f>COUNTIF(E7:T9,"×")</f>
        <v>0</v>
      </c>
      <c r="AB8" s="11">
        <f>(IF((E7&gt;G7),1,0))+(IF((E8&gt;G8),1,0))+(IF((E9&gt;G9),1,0))+(IF((I7&gt;K7),1,0))+(IF((I8&gt;K8),1,0))+(IF((I9&gt;K9),1,0))+(IF((M7&gt;O7),1,0))+(IF((M8&gt;O8),1,0))+(IF((M9&gt;O9),1,0))+(IF((Q7&gt;S7),1,0))+(IF((Q8&gt;S8),1,0))+(IF((Q9&gt;S9),1,0))</f>
        <v>6</v>
      </c>
      <c r="AC8" s="12">
        <f>(IF((E7&lt;G7),1,0))+(IF((E8&lt;G8),1,0))+(IF((E9&lt;G9),1,0))+(IF((I7&lt;K7),1,0))+(IF((I8&lt;K8),1,0))+(IF((I9&lt;K9),1,0))+(IF((M7&lt;O7),1,0))+(IF((M8&lt;O8),1,0))+(IF((M9&lt;O9),1,0))+(IF((Q7&lt;S7),1,0))+(IF((Q8&lt;S8),1,0))+(IF((Q9&lt;S9),1,0))</f>
        <v>0</v>
      </c>
      <c r="AD8" s="13">
        <f>AB8-AC8</f>
        <v>6</v>
      </c>
      <c r="AE8" s="18">
        <f>SUM(E7:E9,I7:I9,M7:M9,Q7:Q9)</f>
        <v>126</v>
      </c>
      <c r="AF8" s="18">
        <f>SUM(G7:G9,K7:K9,O7:O9,S7:S9)</f>
        <v>47</v>
      </c>
      <c r="AG8" s="19">
        <f>AE8-AF8</f>
        <v>79</v>
      </c>
    </row>
    <row r="9" spans="3:33" ht="10.5" customHeight="1">
      <c r="C9" s="60"/>
      <c r="D9" s="65"/>
      <c r="E9" s="102"/>
      <c r="F9" s="82"/>
      <c r="G9" s="82"/>
      <c r="H9" s="83"/>
      <c r="I9" s="33"/>
      <c r="J9" s="27">
        <f>IF(I9="","","-")</f>
      </c>
      <c r="K9" s="34"/>
      <c r="L9" s="105"/>
      <c r="M9" s="33"/>
      <c r="N9" s="35">
        <f t="shared" si="0"/>
      </c>
      <c r="O9" s="34"/>
      <c r="P9" s="104"/>
      <c r="Q9" s="33"/>
      <c r="R9" s="35">
        <f t="shared" si="1"/>
      </c>
      <c r="S9" s="34"/>
      <c r="T9" s="84"/>
      <c r="U9" s="14">
        <f>Z8</f>
        <v>3</v>
      </c>
      <c r="V9" s="15" t="s">
        <v>9</v>
      </c>
      <c r="W9" s="15">
        <f>AA8</f>
        <v>0</v>
      </c>
      <c r="X9" s="16" t="s">
        <v>6</v>
      </c>
      <c r="Y9" s="9"/>
      <c r="Z9" s="17"/>
      <c r="AA9" s="18"/>
      <c r="AB9" s="17"/>
      <c r="AC9" s="18"/>
      <c r="AD9" s="19"/>
      <c r="AE9" s="18"/>
      <c r="AF9" s="18"/>
      <c r="AG9" s="19"/>
    </row>
    <row r="10" spans="3:33" ht="10.5" customHeight="1">
      <c r="C10" s="64" t="s">
        <v>94</v>
      </c>
      <c r="D10" s="61" t="s">
        <v>95</v>
      </c>
      <c r="E10" s="36">
        <f>IF(K7="","",K7)</f>
        <v>17</v>
      </c>
      <c r="F10" s="27" t="str">
        <f aca="true" t="shared" si="2" ref="F10:F18">IF(E10="","","-")</f>
        <v>-</v>
      </c>
      <c r="G10" s="1">
        <f>IF(I7="","",I7)</f>
        <v>21</v>
      </c>
      <c r="H10" s="72" t="str">
        <f>IF(L7="","",IF(L7="○","×",IF(L7="×","○")))</f>
        <v>×</v>
      </c>
      <c r="I10" s="75"/>
      <c r="J10" s="76"/>
      <c r="K10" s="76"/>
      <c r="L10" s="77"/>
      <c r="M10" s="26">
        <v>19</v>
      </c>
      <c r="N10" s="27" t="str">
        <f t="shared" si="0"/>
        <v>-</v>
      </c>
      <c r="O10" s="28">
        <v>21</v>
      </c>
      <c r="P10" s="110" t="str">
        <f>IF(M10&lt;&gt;"",IF(M10&gt;O10,IF(M11&gt;O11,"○",IF(M12&gt;O12,"○","×")),IF(M11&gt;O11,IF(M12&gt;O12,"○","×"),"×")),"")</f>
        <v>×</v>
      </c>
      <c r="Q10" s="26">
        <v>21</v>
      </c>
      <c r="R10" s="27" t="str">
        <f t="shared" si="1"/>
        <v>-</v>
      </c>
      <c r="S10" s="28">
        <v>7</v>
      </c>
      <c r="T10" s="111" t="str">
        <f>IF(Q10&lt;&gt;"",IF(Q10&gt;S10,IF(Q11&gt;S11,"○",IF(Q12&gt;S12,"○","×")),IF(Q11&gt;S11,IF(Q12&gt;S12,"○","×"),"×")),"")</f>
        <v>○</v>
      </c>
      <c r="U10" s="86"/>
      <c r="V10" s="87"/>
      <c r="W10" s="87"/>
      <c r="X10" s="88"/>
      <c r="Y10" s="9"/>
      <c r="Z10" s="8"/>
      <c r="AA10" s="6"/>
      <c r="AB10" s="8"/>
      <c r="AC10" s="6"/>
      <c r="AD10" s="10"/>
      <c r="AE10" s="6"/>
      <c r="AF10" s="6"/>
      <c r="AG10" s="10"/>
    </row>
    <row r="11" spans="3:33" ht="10.5" customHeight="1">
      <c r="C11" s="60"/>
      <c r="D11" s="59"/>
      <c r="E11" s="36">
        <f>IF(K8="","",K8)</f>
        <v>7</v>
      </c>
      <c r="F11" s="27" t="str">
        <f t="shared" si="2"/>
        <v>-</v>
      </c>
      <c r="G11" s="1">
        <f>IF(I8="","",I8)</f>
        <v>21</v>
      </c>
      <c r="H11" s="73" t="str">
        <f>IF(J8="","",J8)</f>
        <v>-</v>
      </c>
      <c r="I11" s="78"/>
      <c r="J11" s="79"/>
      <c r="K11" s="79"/>
      <c r="L11" s="80"/>
      <c r="M11" s="26">
        <v>23</v>
      </c>
      <c r="N11" s="27" t="str">
        <f t="shared" si="0"/>
        <v>-</v>
      </c>
      <c r="O11" s="28">
        <v>21</v>
      </c>
      <c r="P11" s="104"/>
      <c r="Q11" s="26">
        <v>21</v>
      </c>
      <c r="R11" s="27" t="str">
        <f t="shared" si="1"/>
        <v>-</v>
      </c>
      <c r="S11" s="28">
        <v>12</v>
      </c>
      <c r="T11" s="84"/>
      <c r="U11" s="89"/>
      <c r="V11" s="90"/>
      <c r="W11" s="90"/>
      <c r="X11" s="91"/>
      <c r="Y11" s="9"/>
      <c r="Z11" s="17">
        <f>COUNTIF(E10:T12,"○")</f>
        <v>1</v>
      </c>
      <c r="AA11" s="18">
        <f>COUNTIF(E10:T12,"×")</f>
        <v>2</v>
      </c>
      <c r="AB11" s="11">
        <f>(IF((E10&gt;G10),1,0))+(IF((E11&gt;G11),1,0))+(IF((E12&gt;G12),1,0))+(IF((I10&gt;K10),1,0))+(IF((I11&gt;K11),1,0))+(IF((I12&gt;K12),1,0))+(IF((M10&gt;O10),1,0))+(IF((M11&gt;O11),1,0))+(IF((M12&gt;O12),1,0))+(IF((Q10&gt;S10),1,0))+(IF((Q11&gt;S11),1,0))+(IF((Q12&gt;S12),1,0))</f>
        <v>3</v>
      </c>
      <c r="AC11" s="12">
        <f>(IF((E10&lt;G10),1,0))+(IF((E11&lt;G11),1,0))+(IF((E12&lt;G12),1,0))+(IF((I10&lt;K10),1,0))+(IF((I11&lt;K11),1,0))+(IF((I12&lt;K12),1,0))+(IF((M10&lt;O10),1,0))+(IF((M11&lt;O11),1,0))+(IF((M12&lt;O12),1,0))+(IF((Q10&lt;S10),1,0))+(IF((Q11&lt;S11),1,0))+(IF((Q12&lt;S12),1,0))</f>
        <v>4</v>
      </c>
      <c r="AD11" s="13">
        <f>AB11-AC11</f>
        <v>-1</v>
      </c>
      <c r="AE11" s="18">
        <f>SUM(E10:E12,I10:I12,M10:M12,Q10:Q12)</f>
        <v>125</v>
      </c>
      <c r="AF11" s="18">
        <f>SUM(G10:G12,K10:K12,O10:O12,S10:S12)</f>
        <v>124</v>
      </c>
      <c r="AG11" s="19">
        <f>AE11-AF11</f>
        <v>1</v>
      </c>
    </row>
    <row r="12" spans="3:33" ht="10.5" customHeight="1">
      <c r="C12" s="63"/>
      <c r="D12" s="62"/>
      <c r="E12" s="37">
        <f>IF(K9="","",K9)</f>
      </c>
      <c r="F12" s="27">
        <f t="shared" si="2"/>
      </c>
      <c r="G12" s="38">
        <f>IF(I9="","",I9)</f>
      </c>
      <c r="H12" s="74">
        <f>IF(J9="","",J9)</f>
      </c>
      <c r="I12" s="81"/>
      <c r="J12" s="82"/>
      <c r="K12" s="82"/>
      <c r="L12" s="83"/>
      <c r="M12" s="33">
        <v>17</v>
      </c>
      <c r="N12" s="27" t="str">
        <f t="shared" si="0"/>
        <v>-</v>
      </c>
      <c r="O12" s="34">
        <v>21</v>
      </c>
      <c r="P12" s="105"/>
      <c r="Q12" s="33"/>
      <c r="R12" s="35">
        <f t="shared" si="1"/>
      </c>
      <c r="S12" s="34"/>
      <c r="T12" s="85"/>
      <c r="U12" s="14">
        <f>Z11</f>
        <v>1</v>
      </c>
      <c r="V12" s="15" t="s">
        <v>9</v>
      </c>
      <c r="W12" s="15">
        <f>AA11</f>
        <v>2</v>
      </c>
      <c r="X12" s="16" t="s">
        <v>6</v>
      </c>
      <c r="Y12" s="9"/>
      <c r="Z12" s="20"/>
      <c r="AA12" s="21"/>
      <c r="AB12" s="20"/>
      <c r="AC12" s="21"/>
      <c r="AD12" s="22"/>
      <c r="AE12" s="21"/>
      <c r="AF12" s="21"/>
      <c r="AG12" s="22"/>
    </row>
    <row r="13" spans="3:33" ht="10.5" customHeight="1">
      <c r="C13" s="64" t="s">
        <v>96</v>
      </c>
      <c r="D13" s="61" t="s">
        <v>24</v>
      </c>
      <c r="E13" s="36">
        <f>IF(O7="","",O7)</f>
        <v>6</v>
      </c>
      <c r="F13" s="39" t="str">
        <f t="shared" si="2"/>
        <v>-</v>
      </c>
      <c r="G13" s="1">
        <f>IF(M7="","",M7)</f>
        <v>21</v>
      </c>
      <c r="H13" s="72" t="str">
        <f>IF(P7="","",IF(P7="○","×",IF(P7="×","○")))</f>
        <v>×</v>
      </c>
      <c r="I13" s="40">
        <f>IF(O10="","",O10)</f>
        <v>21</v>
      </c>
      <c r="J13" s="27" t="str">
        <f aca="true" t="shared" si="3" ref="J13:J18">IF(I13="","","-")</f>
        <v>-</v>
      </c>
      <c r="K13" s="1">
        <f>IF(M10="","",M10)</f>
        <v>19</v>
      </c>
      <c r="L13" s="72" t="str">
        <f>IF(P10="","",IF(P10="○","×",IF(P10="×","○")))</f>
        <v>○</v>
      </c>
      <c r="M13" s="75"/>
      <c r="N13" s="76"/>
      <c r="O13" s="76"/>
      <c r="P13" s="77"/>
      <c r="Q13" s="26">
        <v>21</v>
      </c>
      <c r="R13" s="27" t="str">
        <f t="shared" si="1"/>
        <v>-</v>
      </c>
      <c r="S13" s="28">
        <v>6</v>
      </c>
      <c r="T13" s="84" t="str">
        <f>IF(Q13&lt;&gt;"",IF(Q13&gt;S13,IF(Q14&gt;S14,"○",IF(Q15&gt;S15,"○","×")),IF(Q14&gt;S14,IF(Q15&gt;S15,"○","×"),"×")),"")</f>
        <v>○</v>
      </c>
      <c r="U13" s="86"/>
      <c r="V13" s="87"/>
      <c r="W13" s="87"/>
      <c r="X13" s="88"/>
      <c r="Y13" s="9"/>
      <c r="Z13" s="17"/>
      <c r="AA13" s="18"/>
      <c r="AB13" s="17"/>
      <c r="AC13" s="18"/>
      <c r="AD13" s="19"/>
      <c r="AE13" s="18"/>
      <c r="AF13" s="18"/>
      <c r="AG13" s="19"/>
    </row>
    <row r="14" spans="3:33" ht="10.5" customHeight="1">
      <c r="C14" s="60"/>
      <c r="D14" s="59"/>
      <c r="E14" s="36">
        <f>IF(O8="","",O8)</f>
        <v>9</v>
      </c>
      <c r="F14" s="27" t="str">
        <f t="shared" si="2"/>
        <v>-</v>
      </c>
      <c r="G14" s="1">
        <f>IF(M8="","",M8)</f>
        <v>21</v>
      </c>
      <c r="H14" s="73">
        <f>IF(J11="","",J11)</f>
      </c>
      <c r="I14" s="40">
        <f>IF(O11="","",O11)</f>
        <v>21</v>
      </c>
      <c r="J14" s="27" t="str">
        <f t="shared" si="3"/>
        <v>-</v>
      </c>
      <c r="K14" s="1">
        <f>IF(M11="","",M11)</f>
        <v>23</v>
      </c>
      <c r="L14" s="73" t="str">
        <f>IF(N11="","",N11)</f>
        <v>-</v>
      </c>
      <c r="M14" s="78"/>
      <c r="N14" s="79"/>
      <c r="O14" s="79"/>
      <c r="P14" s="80"/>
      <c r="Q14" s="26">
        <v>21</v>
      </c>
      <c r="R14" s="27" t="str">
        <f t="shared" si="1"/>
        <v>-</v>
      </c>
      <c r="S14" s="28">
        <v>6</v>
      </c>
      <c r="T14" s="84"/>
      <c r="U14" s="89"/>
      <c r="V14" s="90"/>
      <c r="W14" s="90"/>
      <c r="X14" s="91"/>
      <c r="Y14" s="9"/>
      <c r="Z14" s="17">
        <f>COUNTIF(E13:T15,"○")</f>
        <v>2</v>
      </c>
      <c r="AA14" s="18">
        <f>COUNTIF(E13:T15,"×")</f>
        <v>1</v>
      </c>
      <c r="AB14" s="11">
        <f>(IF((E13&gt;G13),1,0))+(IF((E14&gt;G14),1,0))+(IF((E15&gt;G15),1,0))+(IF((I13&gt;K13),1,0))+(IF((I14&gt;K14),1,0))+(IF((I15&gt;K15),1,0))+(IF((M13&gt;O13),1,0))+(IF((M14&gt;O14),1,0))+(IF((M15&gt;O15),1,0))+(IF((Q13&gt;S13),1,0))+(IF((Q14&gt;S14),1,0))+(IF((Q15&gt;S15),1,0))</f>
        <v>4</v>
      </c>
      <c r="AC14" s="12">
        <f>(IF((E13&lt;G13),1,0))+(IF((E14&lt;G14),1,0))+(IF((E15&lt;G15),1,0))+(IF((I13&lt;K13),1,0))+(IF((I14&lt;K14),1,0))+(IF((I15&lt;K15),1,0))+(IF((M13&lt;O13),1,0))+(IF((M14&lt;O14),1,0))+(IF((M15&lt;O15),1,0))+(IF((Q13&lt;S13),1,0))+(IF((Q14&lt;S14),1,0))+(IF((Q15&lt;S15),1,0))</f>
        <v>3</v>
      </c>
      <c r="AD14" s="13">
        <f>AB14-AC14</f>
        <v>1</v>
      </c>
      <c r="AE14" s="18">
        <f>SUM(E13:E15,I13:I15,M13:M15,Q13:Q15)</f>
        <v>120</v>
      </c>
      <c r="AF14" s="18">
        <f>SUM(G13:G15,K13:K15,O13:O15,S13:S15)</f>
        <v>113</v>
      </c>
      <c r="AG14" s="19">
        <f>AE14-AF14</f>
        <v>7</v>
      </c>
    </row>
    <row r="15" spans="3:33" ht="10.5" customHeight="1">
      <c r="C15" s="63"/>
      <c r="D15" s="62"/>
      <c r="E15" s="37">
        <f>IF(O9="","",O9)</f>
      </c>
      <c r="F15" s="35">
        <f t="shared" si="2"/>
      </c>
      <c r="G15" s="38">
        <f>IF(M9="","",M9)</f>
      </c>
      <c r="H15" s="74">
        <f>IF(J12="","",J12)</f>
      </c>
      <c r="I15" s="41">
        <f>IF(O12="","",O12)</f>
        <v>21</v>
      </c>
      <c r="J15" s="27" t="str">
        <f t="shared" si="3"/>
        <v>-</v>
      </c>
      <c r="K15" s="38">
        <f>IF(M12="","",M12)</f>
        <v>17</v>
      </c>
      <c r="L15" s="74" t="str">
        <f>IF(N12="","",N12)</f>
        <v>-</v>
      </c>
      <c r="M15" s="81"/>
      <c r="N15" s="82"/>
      <c r="O15" s="82"/>
      <c r="P15" s="83"/>
      <c r="Q15" s="33"/>
      <c r="R15" s="27">
        <f t="shared" si="1"/>
      </c>
      <c r="S15" s="34"/>
      <c r="T15" s="85"/>
      <c r="U15" s="14">
        <f>Z14</f>
        <v>2</v>
      </c>
      <c r="V15" s="15" t="s">
        <v>9</v>
      </c>
      <c r="W15" s="15">
        <f>AA14</f>
        <v>1</v>
      </c>
      <c r="X15" s="16" t="s">
        <v>6</v>
      </c>
      <c r="Y15" s="9"/>
      <c r="Z15" s="17"/>
      <c r="AA15" s="18"/>
      <c r="AB15" s="17"/>
      <c r="AC15" s="18"/>
      <c r="AD15" s="19"/>
      <c r="AE15" s="18"/>
      <c r="AF15" s="18"/>
      <c r="AG15" s="19"/>
    </row>
    <row r="16" spans="3:33" ht="10.5" customHeight="1">
      <c r="C16" s="60" t="s">
        <v>97</v>
      </c>
      <c r="D16" s="61" t="s">
        <v>29</v>
      </c>
      <c r="E16" s="36">
        <f>IF(S7="","",S7)</f>
        <v>2</v>
      </c>
      <c r="F16" s="27" t="str">
        <f t="shared" si="2"/>
        <v>-</v>
      </c>
      <c r="G16" s="1">
        <f>IF(Q7="","",Q7)</f>
        <v>21</v>
      </c>
      <c r="H16" s="72" t="str">
        <f>IF(T7="","",IF(T7="○","×",IF(T7="×","○")))</f>
        <v>×</v>
      </c>
      <c r="I16" s="40">
        <f>IF(S10="","",S10)</f>
        <v>7</v>
      </c>
      <c r="J16" s="39" t="str">
        <f t="shared" si="3"/>
        <v>-</v>
      </c>
      <c r="K16" s="1">
        <f>IF(Q10="","",Q10)</f>
        <v>21</v>
      </c>
      <c r="L16" s="72" t="str">
        <f>IF(T10="","",IF(T10="○","×",IF(T10="×","○")))</f>
        <v>×</v>
      </c>
      <c r="M16" s="42">
        <f>IF(S13="","",S13)</f>
        <v>6</v>
      </c>
      <c r="N16" s="27" t="str">
        <f>IF(M16="","","-")</f>
        <v>-</v>
      </c>
      <c r="O16" s="5">
        <f>IF(Q13="","",Q13)</f>
        <v>21</v>
      </c>
      <c r="P16" s="72" t="str">
        <f>IF(T13="","",IF(T13="○","×",IF(T13="×","○")))</f>
        <v>×</v>
      </c>
      <c r="Q16" s="75"/>
      <c r="R16" s="76"/>
      <c r="S16" s="76"/>
      <c r="T16" s="93"/>
      <c r="U16" s="86"/>
      <c r="V16" s="87"/>
      <c r="W16" s="87"/>
      <c r="X16" s="88"/>
      <c r="Y16" s="9"/>
      <c r="Z16" s="8"/>
      <c r="AA16" s="6"/>
      <c r="AB16" s="8"/>
      <c r="AC16" s="6"/>
      <c r="AD16" s="10"/>
      <c r="AE16" s="6"/>
      <c r="AF16" s="6"/>
      <c r="AG16" s="10"/>
    </row>
    <row r="17" spans="3:33" ht="10.5" customHeight="1">
      <c r="C17" s="60"/>
      <c r="D17" s="59"/>
      <c r="E17" s="36">
        <f>IF(S8="","",S8)</f>
        <v>6</v>
      </c>
      <c r="F17" s="27" t="str">
        <f t="shared" si="2"/>
        <v>-</v>
      </c>
      <c r="G17" s="1">
        <f>IF(Q8="","",Q8)</f>
        <v>21</v>
      </c>
      <c r="H17" s="73" t="str">
        <f>IF(J14="","",J14)</f>
        <v>-</v>
      </c>
      <c r="I17" s="40">
        <f>IF(S11="","",S11)</f>
        <v>12</v>
      </c>
      <c r="J17" s="27" t="str">
        <f t="shared" si="3"/>
        <v>-</v>
      </c>
      <c r="K17" s="1">
        <f>IF(Q11="","",Q11)</f>
        <v>21</v>
      </c>
      <c r="L17" s="73">
        <f>IF(N14="","",N14)</f>
      </c>
      <c r="M17" s="40">
        <f>IF(S14="","",S14)</f>
        <v>6</v>
      </c>
      <c r="N17" s="27" t="str">
        <f>IF(M17="","","-")</f>
        <v>-</v>
      </c>
      <c r="O17" s="1">
        <f>IF(Q14="","",Q14)</f>
        <v>21</v>
      </c>
      <c r="P17" s="73" t="str">
        <f>IF(R14="","",R14)</f>
        <v>-</v>
      </c>
      <c r="Q17" s="78"/>
      <c r="R17" s="79"/>
      <c r="S17" s="79"/>
      <c r="T17" s="94"/>
      <c r="U17" s="89"/>
      <c r="V17" s="90"/>
      <c r="W17" s="90"/>
      <c r="X17" s="91"/>
      <c r="Y17" s="9"/>
      <c r="Z17" s="17">
        <f>COUNTIF(E16:T18,"○")</f>
        <v>0</v>
      </c>
      <c r="AA17" s="18">
        <f>COUNTIF(E16:T18,"×")</f>
        <v>3</v>
      </c>
      <c r="AB17" s="11">
        <f>(IF((E16&gt;G16),1,0))+(IF((E17&gt;G17),1,0))+(IF((E18&gt;G18),1,0))+(IF((I16&gt;K16),1,0))+(IF((I17&gt;K17),1,0))+(IF((I18&gt;K18),1,0))+(IF((M16&gt;O16),1,0))+(IF((M17&gt;O17),1,0))+(IF((M18&gt;O18),1,0))+(IF((Q16&gt;S16),1,0))+(IF((Q17&gt;S17),1,0))+(IF((Q18&gt;S18),1,0))</f>
        <v>0</v>
      </c>
      <c r="AC17" s="12">
        <f>(IF((E16&lt;G16),1,0))+(IF((E17&lt;G17),1,0))+(IF((E18&lt;G18),1,0))+(IF((I16&lt;K16),1,0))+(IF((I17&lt;K17),1,0))+(IF((I18&lt;K18),1,0))+(IF((M16&lt;O16),1,0))+(IF((M17&lt;O17),1,0))+(IF((M18&lt;O18),1,0))+(IF((Q16&lt;S16),1,0))+(IF((Q17&lt;S17),1,0))+(IF((Q18&lt;S18),1,0))</f>
        <v>6</v>
      </c>
      <c r="AD17" s="13">
        <f>AB17-AC17</f>
        <v>-6</v>
      </c>
      <c r="AE17" s="18">
        <f>SUM(E16:E18,I16:I18,M16:M18,Q16:Q18)</f>
        <v>39</v>
      </c>
      <c r="AF17" s="18">
        <f>SUM(G16:G18,K16:K18,O16:O18,S16:S18)</f>
        <v>126</v>
      </c>
      <c r="AG17" s="19">
        <f>AE17-AF17</f>
        <v>-87</v>
      </c>
    </row>
    <row r="18" spans="3:33" ht="10.5" customHeight="1" thickBot="1">
      <c r="C18" s="58"/>
      <c r="D18" s="57"/>
      <c r="E18" s="43">
        <f>IF(S9="","",S9)</f>
      </c>
      <c r="F18" s="44">
        <f t="shared" si="2"/>
      </c>
      <c r="G18" s="2">
        <f>IF(Q9="","",Q9)</f>
      </c>
      <c r="H18" s="92" t="str">
        <f>IF(J15="","",J15)</f>
        <v>-</v>
      </c>
      <c r="I18" s="45">
        <f>IF(S12="","",S12)</f>
      </c>
      <c r="J18" s="44">
        <f t="shared" si="3"/>
      </c>
      <c r="K18" s="2">
        <f>IF(Q12="","",Q12)</f>
      </c>
      <c r="L18" s="92">
        <f>IF(N15="","",N15)</f>
      </c>
      <c r="M18" s="45">
        <f>IF(S15="","",S15)</f>
      </c>
      <c r="N18" s="44">
        <f>IF(M18="","","-")</f>
      </c>
      <c r="O18" s="2">
        <f>IF(Q15="","",Q15)</f>
      </c>
      <c r="P18" s="92">
        <f>IF(R15="","",R15)</f>
      </c>
      <c r="Q18" s="95"/>
      <c r="R18" s="96"/>
      <c r="S18" s="96"/>
      <c r="T18" s="97"/>
      <c r="U18" s="23">
        <f>Z17</f>
        <v>0</v>
      </c>
      <c r="V18" s="24" t="s">
        <v>9</v>
      </c>
      <c r="W18" s="24">
        <f>AA17</f>
        <v>3</v>
      </c>
      <c r="X18" s="25" t="s">
        <v>6</v>
      </c>
      <c r="Y18" s="9"/>
      <c r="Z18" s="20"/>
      <c r="AA18" s="21"/>
      <c r="AB18" s="20"/>
      <c r="AC18" s="21"/>
      <c r="AD18" s="22"/>
      <c r="AE18" s="21"/>
      <c r="AF18" s="21"/>
      <c r="AG18" s="22"/>
    </row>
    <row r="19" spans="3:33" ht="6" customHeight="1" thickBot="1">
      <c r="C19" s="69"/>
      <c r="D19" s="65"/>
      <c r="E19" s="1"/>
      <c r="F19" s="27"/>
      <c r="G19" s="1"/>
      <c r="H19" s="1"/>
      <c r="I19" s="1"/>
      <c r="J19" s="27"/>
      <c r="K19" s="1"/>
      <c r="L19" s="1"/>
      <c r="M19" s="1"/>
      <c r="N19" s="27"/>
      <c r="O19" s="1"/>
      <c r="P19" s="1"/>
      <c r="Q19" s="1"/>
      <c r="R19" s="1"/>
      <c r="S19" s="1"/>
      <c r="T19" s="1"/>
      <c r="U19" s="15"/>
      <c r="V19" s="15"/>
      <c r="W19" s="15"/>
      <c r="X19" s="15"/>
      <c r="Y19" s="9"/>
      <c r="Z19" s="18"/>
      <c r="AA19" s="18"/>
      <c r="AB19" s="18"/>
      <c r="AC19" s="18"/>
      <c r="AD19" s="18"/>
      <c r="AE19" s="18"/>
      <c r="AF19" s="18"/>
      <c r="AG19" s="18"/>
    </row>
    <row r="20" spans="3:33" ht="10.5" customHeight="1">
      <c r="C20" s="123" t="s">
        <v>13</v>
      </c>
      <c r="D20" s="124"/>
      <c r="E20" s="127" t="str">
        <f>IF(C22="","",C22)</f>
        <v>楢木　歩美</v>
      </c>
      <c r="F20" s="128"/>
      <c r="G20" s="128"/>
      <c r="H20" s="129"/>
      <c r="I20" s="130" t="str">
        <f>IF(C25="","",C25)</f>
        <v>井上　円花</v>
      </c>
      <c r="J20" s="128"/>
      <c r="K20" s="128"/>
      <c r="L20" s="129"/>
      <c r="M20" s="130" t="str">
        <f>IF(C28="","",C28)</f>
        <v>渡辺　きらら</v>
      </c>
      <c r="N20" s="128"/>
      <c r="O20" s="128"/>
      <c r="P20" s="129"/>
      <c r="Q20" s="130" t="str">
        <f>IF(C31="","",C31)</f>
        <v>森本　花菜</v>
      </c>
      <c r="R20" s="128"/>
      <c r="S20" s="128"/>
      <c r="T20" s="131"/>
      <c r="U20" s="132" t="s">
        <v>0</v>
      </c>
      <c r="V20" s="133"/>
      <c r="W20" s="133"/>
      <c r="X20" s="134"/>
      <c r="Y20" s="9"/>
      <c r="Z20" s="112" t="s">
        <v>2</v>
      </c>
      <c r="AA20" s="113"/>
      <c r="AB20" s="112" t="s">
        <v>3</v>
      </c>
      <c r="AC20" s="114"/>
      <c r="AD20" s="113"/>
      <c r="AE20" s="112" t="s">
        <v>4</v>
      </c>
      <c r="AF20" s="114"/>
      <c r="AG20" s="113"/>
    </row>
    <row r="21" spans="3:33" ht="10.5" customHeight="1" thickBot="1">
      <c r="C21" s="125"/>
      <c r="D21" s="126"/>
      <c r="E21" s="115">
        <f>IF(C23="","",C23)</f>
      </c>
      <c r="F21" s="116"/>
      <c r="G21" s="116"/>
      <c r="H21" s="117"/>
      <c r="I21" s="118">
        <f>IF(C26="","",C26)</f>
      </c>
      <c r="J21" s="116"/>
      <c r="K21" s="116"/>
      <c r="L21" s="117"/>
      <c r="M21" s="118">
        <f>IF(C29="","",C29)</f>
      </c>
      <c r="N21" s="116"/>
      <c r="O21" s="116"/>
      <c r="P21" s="117"/>
      <c r="Q21" s="118">
        <f>IF(C32="","",C32)</f>
      </c>
      <c r="R21" s="116"/>
      <c r="S21" s="116"/>
      <c r="T21" s="119"/>
      <c r="U21" s="120" t="s">
        <v>1</v>
      </c>
      <c r="V21" s="121"/>
      <c r="W21" s="121"/>
      <c r="X21" s="122"/>
      <c r="Y21" s="9"/>
      <c r="Z21" s="7" t="s">
        <v>5</v>
      </c>
      <c r="AA21" s="3" t="s">
        <v>6</v>
      </c>
      <c r="AB21" s="7" t="s">
        <v>10</v>
      </c>
      <c r="AC21" s="3" t="s">
        <v>7</v>
      </c>
      <c r="AD21" s="4" t="s">
        <v>8</v>
      </c>
      <c r="AE21" s="3" t="s">
        <v>10</v>
      </c>
      <c r="AF21" s="3" t="s">
        <v>7</v>
      </c>
      <c r="AG21" s="4" t="s">
        <v>8</v>
      </c>
    </row>
    <row r="22" spans="3:33" ht="10.5" customHeight="1">
      <c r="C22" s="68" t="s">
        <v>98</v>
      </c>
      <c r="D22" s="67" t="s">
        <v>24</v>
      </c>
      <c r="E22" s="98"/>
      <c r="F22" s="99"/>
      <c r="G22" s="99"/>
      <c r="H22" s="100"/>
      <c r="I22" s="26">
        <v>21</v>
      </c>
      <c r="J22" s="27" t="str">
        <f>IF(I22="","","-")</f>
        <v>-</v>
      </c>
      <c r="K22" s="28">
        <v>8</v>
      </c>
      <c r="L22" s="103" t="str">
        <f>IF(I22&lt;&gt;"",IF(I22&gt;K22,IF(I23&gt;K23,"○",IF(I24&gt;K24,"○","×")),IF(I23&gt;K23,IF(I24&gt;K24,"○","×"),"×")),"")</f>
        <v>○</v>
      </c>
      <c r="M22" s="26">
        <v>21</v>
      </c>
      <c r="N22" s="29" t="str">
        <f aca="true" t="shared" si="4" ref="N22:N27">IF(M22="","","-")</f>
        <v>-</v>
      </c>
      <c r="O22" s="30">
        <v>15</v>
      </c>
      <c r="P22" s="103" t="str">
        <f>IF(M22&lt;&gt;"",IF(M22&gt;O22,IF(M23&gt;O23,"○",IF(M24&gt;O24,"○","×")),IF(M23&gt;O23,IF(M24&gt;O24,"○","×"),"×")),"")</f>
        <v>○</v>
      </c>
      <c r="Q22" s="31">
        <v>21</v>
      </c>
      <c r="R22" s="29" t="str">
        <f aca="true" t="shared" si="5" ref="R22:R30">IF(Q22="","","-")</f>
        <v>-</v>
      </c>
      <c r="S22" s="28">
        <v>10</v>
      </c>
      <c r="T22" s="106" t="str">
        <f>IF(Q22&lt;&gt;"",IF(Q22&gt;S22,IF(Q23&gt;S23,"○",IF(Q24&gt;S24,"○","×")),IF(Q23&gt;S23,IF(Q24&gt;S24,"○","×"),"×")),"")</f>
        <v>○</v>
      </c>
      <c r="U22" s="107"/>
      <c r="V22" s="108"/>
      <c r="W22" s="108"/>
      <c r="X22" s="109"/>
      <c r="Y22" s="9"/>
      <c r="Z22" s="17"/>
      <c r="AA22" s="18"/>
      <c r="AB22" s="8"/>
      <c r="AC22" s="6"/>
      <c r="AD22" s="10"/>
      <c r="AE22" s="18"/>
      <c r="AF22" s="18"/>
      <c r="AG22" s="19"/>
    </row>
    <row r="23" spans="3:33" ht="10.5" customHeight="1">
      <c r="C23" s="60"/>
      <c r="D23" s="66"/>
      <c r="E23" s="101"/>
      <c r="F23" s="79"/>
      <c r="G23" s="79"/>
      <c r="H23" s="80"/>
      <c r="I23" s="26">
        <v>21</v>
      </c>
      <c r="J23" s="27" t="str">
        <f>IF(I23="","","-")</f>
        <v>-</v>
      </c>
      <c r="K23" s="32">
        <v>10</v>
      </c>
      <c r="L23" s="104"/>
      <c r="M23" s="26">
        <v>21</v>
      </c>
      <c r="N23" s="27" t="str">
        <f t="shared" si="4"/>
        <v>-</v>
      </c>
      <c r="O23" s="28">
        <v>15</v>
      </c>
      <c r="P23" s="104"/>
      <c r="Q23" s="26">
        <v>21</v>
      </c>
      <c r="R23" s="27" t="str">
        <f t="shared" si="5"/>
        <v>-</v>
      </c>
      <c r="S23" s="28">
        <v>15</v>
      </c>
      <c r="T23" s="84"/>
      <c r="U23" s="89"/>
      <c r="V23" s="90"/>
      <c r="W23" s="90"/>
      <c r="X23" s="91"/>
      <c r="Y23" s="9"/>
      <c r="Z23" s="17">
        <f>COUNTIF(E22:T24,"○")</f>
        <v>3</v>
      </c>
      <c r="AA23" s="18">
        <f>COUNTIF(E22:T24,"×")</f>
        <v>0</v>
      </c>
      <c r="AB23" s="11">
        <f>(IF((E22&gt;G22),1,0))+(IF((E23&gt;G23),1,0))+(IF((E24&gt;G24),1,0))+(IF((I22&gt;K22),1,0))+(IF((I23&gt;K23),1,0))+(IF((I24&gt;K24),1,0))+(IF((M22&gt;O22),1,0))+(IF((M23&gt;O23),1,0))+(IF((M24&gt;O24),1,0))+(IF((Q22&gt;S22),1,0))+(IF((Q23&gt;S23),1,0))+(IF((Q24&gt;S24),1,0))</f>
        <v>6</v>
      </c>
      <c r="AC23" s="12">
        <f>(IF((E22&lt;G22),1,0))+(IF((E23&lt;G23),1,0))+(IF((E24&lt;G24),1,0))+(IF((I22&lt;K22),1,0))+(IF((I23&lt;K23),1,0))+(IF((I24&lt;K24),1,0))+(IF((M22&lt;O22),1,0))+(IF((M23&lt;O23),1,0))+(IF((M24&lt;O24),1,0))+(IF((Q22&lt;S22),1,0))+(IF((Q23&lt;S23),1,0))+(IF((Q24&lt;S24),1,0))</f>
        <v>0</v>
      </c>
      <c r="AD23" s="13">
        <f>AB23-AC23</f>
        <v>6</v>
      </c>
      <c r="AE23" s="18">
        <f>SUM(E22:E24,I22:I24,M22:M24,Q22:Q24)</f>
        <v>126</v>
      </c>
      <c r="AF23" s="18">
        <f>SUM(G22:G24,K22:K24,O22:O24,S22:S24)</f>
        <v>73</v>
      </c>
      <c r="AG23" s="19">
        <f>AE23-AF23</f>
        <v>53</v>
      </c>
    </row>
    <row r="24" spans="3:33" ht="10.5" customHeight="1">
      <c r="C24" s="60"/>
      <c r="D24" s="65"/>
      <c r="E24" s="102"/>
      <c r="F24" s="82"/>
      <c r="G24" s="82"/>
      <c r="H24" s="83"/>
      <c r="I24" s="33"/>
      <c r="J24" s="27">
        <f>IF(I24="","","-")</f>
      </c>
      <c r="K24" s="34"/>
      <c r="L24" s="105"/>
      <c r="M24" s="33"/>
      <c r="N24" s="35">
        <f t="shared" si="4"/>
      </c>
      <c r="O24" s="34"/>
      <c r="P24" s="104"/>
      <c r="Q24" s="33"/>
      <c r="R24" s="35">
        <f t="shared" si="5"/>
      </c>
      <c r="S24" s="34"/>
      <c r="T24" s="84"/>
      <c r="U24" s="14">
        <f>Z23</f>
        <v>3</v>
      </c>
      <c r="V24" s="15" t="s">
        <v>9</v>
      </c>
      <c r="W24" s="15">
        <f>AA23</f>
        <v>0</v>
      </c>
      <c r="X24" s="16" t="s">
        <v>6</v>
      </c>
      <c r="Y24" s="9"/>
      <c r="Z24" s="17"/>
      <c r="AA24" s="18"/>
      <c r="AB24" s="17"/>
      <c r="AC24" s="18"/>
      <c r="AD24" s="19"/>
      <c r="AE24" s="18"/>
      <c r="AF24" s="18"/>
      <c r="AG24" s="19"/>
    </row>
    <row r="25" spans="3:33" ht="10.5" customHeight="1">
      <c r="C25" s="64" t="s">
        <v>99</v>
      </c>
      <c r="D25" s="61" t="s">
        <v>29</v>
      </c>
      <c r="E25" s="36">
        <f>IF(K22="","",K22)</f>
        <v>8</v>
      </c>
      <c r="F25" s="27" t="str">
        <f aca="true" t="shared" si="6" ref="F25:F33">IF(E25="","","-")</f>
        <v>-</v>
      </c>
      <c r="G25" s="1">
        <f>IF(I22="","",I22)</f>
        <v>21</v>
      </c>
      <c r="H25" s="72" t="str">
        <f>IF(L22="","",IF(L22="○","×",IF(L22="×","○")))</f>
        <v>×</v>
      </c>
      <c r="I25" s="75"/>
      <c r="J25" s="76"/>
      <c r="K25" s="76"/>
      <c r="L25" s="77"/>
      <c r="M25" s="26">
        <v>14</v>
      </c>
      <c r="N25" s="27" t="str">
        <f t="shared" si="4"/>
        <v>-</v>
      </c>
      <c r="O25" s="28">
        <v>21</v>
      </c>
      <c r="P25" s="110" t="str">
        <f>IF(M25&lt;&gt;"",IF(M25&gt;O25,IF(M26&gt;O26,"○",IF(M27&gt;O27,"○","×")),IF(M26&gt;O26,IF(M27&gt;O27,"○","×"),"×")),"")</f>
        <v>×</v>
      </c>
      <c r="Q25" s="26">
        <v>16</v>
      </c>
      <c r="R25" s="27" t="str">
        <f t="shared" si="5"/>
        <v>-</v>
      </c>
      <c r="S25" s="28">
        <v>21</v>
      </c>
      <c r="T25" s="111" t="str">
        <f>IF(Q25&lt;&gt;"",IF(Q25&gt;S25,IF(Q26&gt;S26,"○",IF(Q27&gt;S27,"○","×")),IF(Q26&gt;S26,IF(Q27&gt;S27,"○","×"),"×")),"")</f>
        <v>×</v>
      </c>
      <c r="U25" s="86"/>
      <c r="V25" s="87"/>
      <c r="W25" s="87"/>
      <c r="X25" s="88"/>
      <c r="Y25" s="9"/>
      <c r="Z25" s="8"/>
      <c r="AA25" s="6"/>
      <c r="AB25" s="8"/>
      <c r="AC25" s="6"/>
      <c r="AD25" s="10"/>
      <c r="AE25" s="6"/>
      <c r="AF25" s="6"/>
      <c r="AG25" s="10"/>
    </row>
    <row r="26" spans="3:33" ht="10.5" customHeight="1">
      <c r="C26" s="60"/>
      <c r="D26" s="59"/>
      <c r="E26" s="36">
        <f>IF(K23="","",K23)</f>
        <v>10</v>
      </c>
      <c r="F26" s="27" t="str">
        <f t="shared" si="6"/>
        <v>-</v>
      </c>
      <c r="G26" s="1">
        <f>IF(I23="","",I23)</f>
        <v>21</v>
      </c>
      <c r="H26" s="73" t="str">
        <f>IF(J23="","",J23)</f>
        <v>-</v>
      </c>
      <c r="I26" s="78"/>
      <c r="J26" s="79"/>
      <c r="K26" s="79"/>
      <c r="L26" s="80"/>
      <c r="M26" s="26">
        <v>18</v>
      </c>
      <c r="N26" s="27" t="str">
        <f t="shared" si="4"/>
        <v>-</v>
      </c>
      <c r="O26" s="28">
        <v>21</v>
      </c>
      <c r="P26" s="104"/>
      <c r="Q26" s="26">
        <v>23</v>
      </c>
      <c r="R26" s="27" t="str">
        <f t="shared" si="5"/>
        <v>-</v>
      </c>
      <c r="S26" s="28">
        <v>25</v>
      </c>
      <c r="T26" s="84"/>
      <c r="U26" s="89"/>
      <c r="V26" s="90"/>
      <c r="W26" s="90"/>
      <c r="X26" s="91"/>
      <c r="Y26" s="9"/>
      <c r="Z26" s="17">
        <f>COUNTIF(E25:T27,"○")</f>
        <v>0</v>
      </c>
      <c r="AA26" s="18">
        <f>COUNTIF(E25:T27,"×")</f>
        <v>3</v>
      </c>
      <c r="AB26" s="11">
        <f>(IF((E25&gt;G25),1,0))+(IF((E26&gt;G26),1,0))+(IF((E27&gt;G27),1,0))+(IF((I25&gt;K25),1,0))+(IF((I26&gt;K26),1,0))+(IF((I27&gt;K27),1,0))+(IF((M25&gt;O25),1,0))+(IF((M26&gt;O26),1,0))+(IF((M27&gt;O27),1,0))+(IF((Q25&gt;S25),1,0))+(IF((Q26&gt;S26),1,0))+(IF((Q27&gt;S27),1,0))</f>
        <v>0</v>
      </c>
      <c r="AC26" s="12">
        <f>(IF((E25&lt;G25),1,0))+(IF((E26&lt;G26),1,0))+(IF((E27&lt;G27),1,0))+(IF((I25&lt;K25),1,0))+(IF((I26&lt;K26),1,0))+(IF((I27&lt;K27),1,0))+(IF((M25&lt;O25),1,0))+(IF((M26&lt;O26),1,0))+(IF((M27&lt;O27),1,0))+(IF((Q25&lt;S25),1,0))+(IF((Q26&lt;S26),1,0))+(IF((Q27&lt;S27),1,0))</f>
        <v>6</v>
      </c>
      <c r="AD26" s="13">
        <f>AB26-AC26</f>
        <v>-6</v>
      </c>
      <c r="AE26" s="18">
        <f>SUM(E25:E27,I25:I27,M25:M27,Q25:Q27)</f>
        <v>89</v>
      </c>
      <c r="AF26" s="18">
        <f>SUM(G25:G27,K25:K27,O25:O27,S25:S27)</f>
        <v>130</v>
      </c>
      <c r="AG26" s="19">
        <f>AE26-AF26</f>
        <v>-41</v>
      </c>
    </row>
    <row r="27" spans="3:33" ht="10.5" customHeight="1">
      <c r="C27" s="63"/>
      <c r="D27" s="62"/>
      <c r="E27" s="37">
        <f>IF(K24="","",K24)</f>
      </c>
      <c r="F27" s="27">
        <f t="shared" si="6"/>
      </c>
      <c r="G27" s="38">
        <f>IF(I24="","",I24)</f>
      </c>
      <c r="H27" s="74">
        <f>IF(J24="","",J24)</f>
      </c>
      <c r="I27" s="81"/>
      <c r="J27" s="82"/>
      <c r="K27" s="82"/>
      <c r="L27" s="83"/>
      <c r="M27" s="33"/>
      <c r="N27" s="27">
        <f t="shared" si="4"/>
      </c>
      <c r="O27" s="34"/>
      <c r="P27" s="105"/>
      <c r="Q27" s="33"/>
      <c r="R27" s="35">
        <f t="shared" si="5"/>
      </c>
      <c r="S27" s="34"/>
      <c r="T27" s="85"/>
      <c r="U27" s="14">
        <f>Z26</f>
        <v>0</v>
      </c>
      <c r="V27" s="15" t="s">
        <v>9</v>
      </c>
      <c r="W27" s="15">
        <f>AA26</f>
        <v>3</v>
      </c>
      <c r="X27" s="16" t="s">
        <v>6</v>
      </c>
      <c r="Y27" s="9"/>
      <c r="Z27" s="20"/>
      <c r="AA27" s="21"/>
      <c r="AB27" s="20"/>
      <c r="AC27" s="21"/>
      <c r="AD27" s="22"/>
      <c r="AE27" s="21"/>
      <c r="AF27" s="21"/>
      <c r="AG27" s="22"/>
    </row>
    <row r="28" spans="3:33" ht="10.5" customHeight="1">
      <c r="C28" s="64" t="s">
        <v>100</v>
      </c>
      <c r="D28" s="61" t="s">
        <v>101</v>
      </c>
      <c r="E28" s="36">
        <f>IF(O22="","",O22)</f>
        <v>15</v>
      </c>
      <c r="F28" s="39" t="str">
        <f t="shared" si="6"/>
        <v>-</v>
      </c>
      <c r="G28" s="1">
        <f>IF(M22="","",M22)</f>
        <v>21</v>
      </c>
      <c r="H28" s="72" t="str">
        <f>IF(P22="","",IF(P22="○","×",IF(P22="×","○")))</f>
        <v>×</v>
      </c>
      <c r="I28" s="40">
        <f>IF(O25="","",O25)</f>
        <v>21</v>
      </c>
      <c r="J28" s="27" t="str">
        <f aca="true" t="shared" si="7" ref="J28:J33">IF(I28="","","-")</f>
        <v>-</v>
      </c>
      <c r="K28" s="1">
        <f>IF(M25="","",M25)</f>
        <v>14</v>
      </c>
      <c r="L28" s="72" t="str">
        <f>IF(P25="","",IF(P25="○","×",IF(P25="×","○")))</f>
        <v>○</v>
      </c>
      <c r="M28" s="75"/>
      <c r="N28" s="76"/>
      <c r="O28" s="76"/>
      <c r="P28" s="77"/>
      <c r="Q28" s="26">
        <v>16</v>
      </c>
      <c r="R28" s="27" t="str">
        <f t="shared" si="5"/>
        <v>-</v>
      </c>
      <c r="S28" s="28">
        <v>21</v>
      </c>
      <c r="T28" s="84" t="str">
        <f>IF(Q28&lt;&gt;"",IF(Q28&gt;S28,IF(Q29&gt;S29,"○",IF(Q30&gt;S30,"○","×")),IF(Q29&gt;S29,IF(Q30&gt;S30,"○","×"),"×")),"")</f>
        <v>×</v>
      </c>
      <c r="U28" s="86"/>
      <c r="V28" s="87"/>
      <c r="W28" s="87"/>
      <c r="X28" s="88"/>
      <c r="Y28" s="9"/>
      <c r="Z28" s="17"/>
      <c r="AA28" s="18"/>
      <c r="AB28" s="17"/>
      <c r="AC28" s="18"/>
      <c r="AD28" s="19"/>
      <c r="AE28" s="18"/>
      <c r="AF28" s="18"/>
      <c r="AG28" s="19"/>
    </row>
    <row r="29" spans="3:33" ht="10.5" customHeight="1">
      <c r="C29" s="60"/>
      <c r="D29" s="59"/>
      <c r="E29" s="36">
        <f>IF(O23="","",O23)</f>
        <v>15</v>
      </c>
      <c r="F29" s="27" t="str">
        <f t="shared" si="6"/>
        <v>-</v>
      </c>
      <c r="G29" s="1">
        <f>IF(M23="","",M23)</f>
        <v>21</v>
      </c>
      <c r="H29" s="73">
        <f>IF(J26="","",J26)</f>
      </c>
      <c r="I29" s="40">
        <f>IF(O26="","",O26)</f>
        <v>21</v>
      </c>
      <c r="J29" s="27" t="str">
        <f t="shared" si="7"/>
        <v>-</v>
      </c>
      <c r="K29" s="1">
        <f>IF(M26="","",M26)</f>
        <v>18</v>
      </c>
      <c r="L29" s="73" t="str">
        <f>IF(N26="","",N26)</f>
        <v>-</v>
      </c>
      <c r="M29" s="78"/>
      <c r="N29" s="79"/>
      <c r="O29" s="79"/>
      <c r="P29" s="80"/>
      <c r="Q29" s="26">
        <v>19</v>
      </c>
      <c r="R29" s="27" t="str">
        <f t="shared" si="5"/>
        <v>-</v>
      </c>
      <c r="S29" s="28">
        <v>21</v>
      </c>
      <c r="T29" s="84"/>
      <c r="U29" s="89"/>
      <c r="V29" s="90"/>
      <c r="W29" s="90"/>
      <c r="X29" s="91"/>
      <c r="Y29" s="9"/>
      <c r="Z29" s="17">
        <f>COUNTIF(E28:T30,"○")</f>
        <v>1</v>
      </c>
      <c r="AA29" s="18">
        <f>COUNTIF(E28:T30,"×")</f>
        <v>2</v>
      </c>
      <c r="AB29" s="11">
        <f>(IF((E28&gt;G28),1,0))+(IF((E29&gt;G29),1,0))+(IF((E30&gt;G30),1,0))+(IF((I28&gt;K28),1,0))+(IF((I29&gt;K29),1,0))+(IF((I30&gt;K30),1,0))+(IF((M28&gt;O28),1,0))+(IF((M29&gt;O29),1,0))+(IF((M30&gt;O30),1,0))+(IF((Q28&gt;S28),1,0))+(IF((Q29&gt;S29),1,0))+(IF((Q30&gt;S30),1,0))</f>
        <v>2</v>
      </c>
      <c r="AC29" s="12">
        <f>(IF((E28&lt;G28),1,0))+(IF((E29&lt;G29),1,0))+(IF((E30&lt;G30),1,0))+(IF((I28&lt;K28),1,0))+(IF((I29&lt;K29),1,0))+(IF((I30&lt;K30),1,0))+(IF((M28&lt;O28),1,0))+(IF((M29&lt;O29),1,0))+(IF((M30&lt;O30),1,0))+(IF((Q28&lt;S28),1,0))+(IF((Q29&lt;S29),1,0))+(IF((Q30&lt;S30),1,0))</f>
        <v>4</v>
      </c>
      <c r="AD29" s="13">
        <f>AB29-AC29</f>
        <v>-2</v>
      </c>
      <c r="AE29" s="18">
        <f>SUM(E28:E30,I28:I30,M28:M30,Q28:Q30)</f>
        <v>107</v>
      </c>
      <c r="AF29" s="18">
        <f>SUM(G28:G30,K28:K30,O28:O30,S28:S30)</f>
        <v>116</v>
      </c>
      <c r="AG29" s="19">
        <f>AE29-AF29</f>
        <v>-9</v>
      </c>
    </row>
    <row r="30" spans="3:33" ht="10.5" customHeight="1">
      <c r="C30" s="63"/>
      <c r="D30" s="62"/>
      <c r="E30" s="37">
        <f>IF(O24="","",O24)</f>
      </c>
      <c r="F30" s="35">
        <f t="shared" si="6"/>
      </c>
      <c r="G30" s="38">
        <f>IF(M24="","",M24)</f>
      </c>
      <c r="H30" s="74">
        <f>IF(J27="","",J27)</f>
      </c>
      <c r="I30" s="41">
        <f>IF(O27="","",O27)</f>
      </c>
      <c r="J30" s="27">
        <f t="shared" si="7"/>
      </c>
      <c r="K30" s="38">
        <f>IF(M27="","",M27)</f>
      </c>
      <c r="L30" s="74">
        <f>IF(N27="","",N27)</f>
      </c>
      <c r="M30" s="81"/>
      <c r="N30" s="82"/>
      <c r="O30" s="82"/>
      <c r="P30" s="83"/>
      <c r="Q30" s="33"/>
      <c r="R30" s="27">
        <f t="shared" si="5"/>
      </c>
      <c r="S30" s="34"/>
      <c r="T30" s="85"/>
      <c r="U30" s="14">
        <f>Z29</f>
        <v>1</v>
      </c>
      <c r="V30" s="15" t="s">
        <v>9</v>
      </c>
      <c r="W30" s="15">
        <f>AA29</f>
        <v>2</v>
      </c>
      <c r="X30" s="16" t="s">
        <v>6</v>
      </c>
      <c r="Y30" s="9"/>
      <c r="Z30" s="17"/>
      <c r="AA30" s="18"/>
      <c r="AB30" s="17"/>
      <c r="AC30" s="18"/>
      <c r="AD30" s="19"/>
      <c r="AE30" s="18"/>
      <c r="AF30" s="18"/>
      <c r="AG30" s="19"/>
    </row>
    <row r="31" spans="3:33" ht="10.5" customHeight="1">
      <c r="C31" s="60" t="s">
        <v>102</v>
      </c>
      <c r="D31" s="61" t="s">
        <v>35</v>
      </c>
      <c r="E31" s="36">
        <f>IF(S22="","",S22)</f>
        <v>10</v>
      </c>
      <c r="F31" s="27" t="str">
        <f t="shared" si="6"/>
        <v>-</v>
      </c>
      <c r="G31" s="1">
        <f>IF(Q22="","",Q22)</f>
        <v>21</v>
      </c>
      <c r="H31" s="72" t="str">
        <f>IF(T22="","",IF(T22="○","×",IF(T22="×","○")))</f>
        <v>×</v>
      </c>
      <c r="I31" s="40">
        <f>IF(S25="","",S25)</f>
        <v>21</v>
      </c>
      <c r="J31" s="39" t="str">
        <f t="shared" si="7"/>
        <v>-</v>
      </c>
      <c r="K31" s="1">
        <f>IF(Q25="","",Q25)</f>
        <v>16</v>
      </c>
      <c r="L31" s="72" t="str">
        <f>IF(T25="","",IF(T25="○","×",IF(T25="×","○")))</f>
        <v>○</v>
      </c>
      <c r="M31" s="42">
        <f>IF(S28="","",S28)</f>
        <v>21</v>
      </c>
      <c r="N31" s="27" t="str">
        <f>IF(M31="","","-")</f>
        <v>-</v>
      </c>
      <c r="O31" s="5">
        <f>IF(Q28="","",Q28)</f>
        <v>16</v>
      </c>
      <c r="P31" s="72" t="str">
        <f>IF(T28="","",IF(T28="○","×",IF(T28="×","○")))</f>
        <v>○</v>
      </c>
      <c r="Q31" s="75"/>
      <c r="R31" s="76"/>
      <c r="S31" s="76"/>
      <c r="T31" s="93"/>
      <c r="U31" s="86"/>
      <c r="V31" s="87"/>
      <c r="W31" s="87"/>
      <c r="X31" s="88"/>
      <c r="Y31" s="9"/>
      <c r="Z31" s="8"/>
      <c r="AA31" s="6"/>
      <c r="AB31" s="8"/>
      <c r="AC31" s="6"/>
      <c r="AD31" s="10"/>
      <c r="AE31" s="6"/>
      <c r="AF31" s="6"/>
      <c r="AG31" s="10"/>
    </row>
    <row r="32" spans="3:33" ht="10.5" customHeight="1">
      <c r="C32" s="60"/>
      <c r="D32" s="59"/>
      <c r="E32" s="36">
        <f>IF(S23="","",S23)</f>
        <v>15</v>
      </c>
      <c r="F32" s="27" t="str">
        <f t="shared" si="6"/>
        <v>-</v>
      </c>
      <c r="G32" s="1">
        <f>IF(Q23="","",Q23)</f>
        <v>21</v>
      </c>
      <c r="H32" s="73" t="str">
        <f>IF(J29="","",J29)</f>
        <v>-</v>
      </c>
      <c r="I32" s="40">
        <f>IF(S26="","",S26)</f>
        <v>25</v>
      </c>
      <c r="J32" s="27" t="str">
        <f t="shared" si="7"/>
        <v>-</v>
      </c>
      <c r="K32" s="1">
        <f>IF(Q26="","",Q26)</f>
        <v>23</v>
      </c>
      <c r="L32" s="73">
        <f>IF(N29="","",N29)</f>
      </c>
      <c r="M32" s="40">
        <f>IF(S29="","",S29)</f>
        <v>21</v>
      </c>
      <c r="N32" s="27" t="str">
        <f>IF(M32="","","-")</f>
        <v>-</v>
      </c>
      <c r="O32" s="1">
        <f>IF(Q29="","",Q29)</f>
        <v>19</v>
      </c>
      <c r="P32" s="73" t="str">
        <f>IF(R29="","",R29)</f>
        <v>-</v>
      </c>
      <c r="Q32" s="78"/>
      <c r="R32" s="79"/>
      <c r="S32" s="79"/>
      <c r="T32" s="94"/>
      <c r="U32" s="89"/>
      <c r="V32" s="90"/>
      <c r="W32" s="90"/>
      <c r="X32" s="91"/>
      <c r="Y32" s="9"/>
      <c r="Z32" s="17">
        <f>COUNTIF(E31:T33,"○")</f>
        <v>2</v>
      </c>
      <c r="AA32" s="18">
        <f>COUNTIF(E31:T33,"×")</f>
        <v>1</v>
      </c>
      <c r="AB32" s="11">
        <f>(IF((E31&gt;G31),1,0))+(IF((E32&gt;G32),1,0))+(IF((E33&gt;G33),1,0))+(IF((I31&gt;K31),1,0))+(IF((I32&gt;K32),1,0))+(IF((I33&gt;K33),1,0))+(IF((M31&gt;O31),1,0))+(IF((M32&gt;O32),1,0))+(IF((M33&gt;O33),1,0))+(IF((Q31&gt;S31),1,0))+(IF((Q32&gt;S32),1,0))+(IF((Q33&gt;S33),1,0))</f>
        <v>4</v>
      </c>
      <c r="AC32" s="12">
        <f>(IF((E31&lt;G31),1,0))+(IF((E32&lt;G32),1,0))+(IF((E33&lt;G33),1,0))+(IF((I31&lt;K31),1,0))+(IF((I32&lt;K32),1,0))+(IF((I33&lt;K33),1,0))+(IF((M31&lt;O31),1,0))+(IF((M32&lt;O32),1,0))+(IF((M33&lt;O33),1,0))+(IF((Q31&lt;S31),1,0))+(IF((Q32&lt;S32),1,0))+(IF((Q33&lt;S33),1,0))</f>
        <v>2</v>
      </c>
      <c r="AD32" s="13">
        <f>AB32-AC32</f>
        <v>2</v>
      </c>
      <c r="AE32" s="18">
        <f>SUM(E31:E33,I31:I33,M31:M33,Q31:Q33)</f>
        <v>113</v>
      </c>
      <c r="AF32" s="18">
        <f>SUM(G31:G33,K31:K33,O31:O33,S31:S33)</f>
        <v>116</v>
      </c>
      <c r="AG32" s="19">
        <f>AE32-AF32</f>
        <v>-3</v>
      </c>
    </row>
    <row r="33" spans="3:33" ht="10.5" customHeight="1" thickBot="1">
      <c r="C33" s="58"/>
      <c r="D33" s="57"/>
      <c r="E33" s="43">
        <f>IF(S24="","",S24)</f>
      </c>
      <c r="F33" s="44">
        <f t="shared" si="6"/>
      </c>
      <c r="G33" s="2">
        <f>IF(Q24="","",Q24)</f>
      </c>
      <c r="H33" s="92">
        <f>IF(J30="","",J30)</f>
      </c>
      <c r="I33" s="45">
        <f>IF(S27="","",S27)</f>
      </c>
      <c r="J33" s="44">
        <f t="shared" si="7"/>
      </c>
      <c r="K33" s="2">
        <f>IF(Q27="","",Q27)</f>
      </c>
      <c r="L33" s="92">
        <f>IF(N30="","",N30)</f>
      </c>
      <c r="M33" s="45">
        <f>IF(S30="","",S30)</f>
      </c>
      <c r="N33" s="44">
        <f>IF(M33="","","-")</f>
      </c>
      <c r="O33" s="2">
        <f>IF(Q30="","",Q30)</f>
      </c>
      <c r="P33" s="92">
        <f>IF(R30="","",R30)</f>
      </c>
      <c r="Q33" s="95"/>
      <c r="R33" s="96"/>
      <c r="S33" s="96"/>
      <c r="T33" s="97"/>
      <c r="U33" s="23">
        <f>Z32</f>
        <v>2</v>
      </c>
      <c r="V33" s="24" t="s">
        <v>9</v>
      </c>
      <c r="W33" s="24">
        <f>AA32</f>
        <v>1</v>
      </c>
      <c r="X33" s="25" t="s">
        <v>6</v>
      </c>
      <c r="Y33" s="9"/>
      <c r="Z33" s="20"/>
      <c r="AA33" s="21"/>
      <c r="AB33" s="20"/>
      <c r="AC33" s="21"/>
      <c r="AD33" s="22"/>
      <c r="AE33" s="21"/>
      <c r="AF33" s="21"/>
      <c r="AG33" s="22"/>
    </row>
    <row r="34" spans="3:33" ht="6" customHeight="1" thickBot="1">
      <c r="C34" s="69"/>
      <c r="D34" s="65"/>
      <c r="E34" s="1"/>
      <c r="F34" s="27"/>
      <c r="G34" s="1"/>
      <c r="H34" s="1"/>
      <c r="I34" s="1"/>
      <c r="J34" s="27"/>
      <c r="K34" s="1"/>
      <c r="L34" s="1"/>
      <c r="M34" s="1"/>
      <c r="N34" s="27"/>
      <c r="O34" s="1"/>
      <c r="P34" s="1"/>
      <c r="Q34" s="1"/>
      <c r="R34" s="1"/>
      <c r="S34" s="1"/>
      <c r="T34" s="1"/>
      <c r="U34" s="15"/>
      <c r="V34" s="15"/>
      <c r="W34" s="15"/>
      <c r="X34" s="15"/>
      <c r="Y34" s="9"/>
      <c r="Z34" s="18"/>
      <c r="AA34" s="18"/>
      <c r="AB34" s="18"/>
      <c r="AC34" s="18"/>
      <c r="AD34" s="18"/>
      <c r="AE34" s="18"/>
      <c r="AF34" s="18"/>
      <c r="AG34" s="18"/>
    </row>
    <row r="35" spans="3:33" ht="10.5" customHeight="1">
      <c r="C35" s="123" t="s">
        <v>14</v>
      </c>
      <c r="D35" s="124"/>
      <c r="E35" s="127" t="str">
        <f>IF(C37="","",C37)</f>
        <v>山口　愛佳</v>
      </c>
      <c r="F35" s="128"/>
      <c r="G35" s="128"/>
      <c r="H35" s="129"/>
      <c r="I35" s="130" t="str">
        <f>IF(C40="","",C40)</f>
        <v>折目　菜々美</v>
      </c>
      <c r="J35" s="128"/>
      <c r="K35" s="128"/>
      <c r="L35" s="129"/>
      <c r="M35" s="130" t="str">
        <f>IF(C43="","",C43)</f>
        <v>高山　瑞貴</v>
      </c>
      <c r="N35" s="128"/>
      <c r="O35" s="128"/>
      <c r="P35" s="129"/>
      <c r="Q35" s="130">
        <f>IF(C46="","",C46)</f>
      </c>
      <c r="R35" s="128"/>
      <c r="S35" s="128"/>
      <c r="T35" s="131"/>
      <c r="U35" s="132" t="s">
        <v>0</v>
      </c>
      <c r="V35" s="133"/>
      <c r="W35" s="133"/>
      <c r="X35" s="134"/>
      <c r="Y35" s="9"/>
      <c r="Z35" s="112" t="s">
        <v>2</v>
      </c>
      <c r="AA35" s="113"/>
      <c r="AB35" s="112" t="s">
        <v>3</v>
      </c>
      <c r="AC35" s="114"/>
      <c r="AD35" s="113"/>
      <c r="AE35" s="112" t="s">
        <v>4</v>
      </c>
      <c r="AF35" s="114"/>
      <c r="AG35" s="113"/>
    </row>
    <row r="36" spans="3:33" ht="10.5" customHeight="1" thickBot="1">
      <c r="C36" s="125"/>
      <c r="D36" s="126"/>
      <c r="E36" s="115">
        <f>IF(C38="","",C38)</f>
      </c>
      <c r="F36" s="116"/>
      <c r="G36" s="116"/>
      <c r="H36" s="117"/>
      <c r="I36" s="118">
        <f>IF(C41="","",C41)</f>
      </c>
      <c r="J36" s="116"/>
      <c r="K36" s="116"/>
      <c r="L36" s="117"/>
      <c r="M36" s="118">
        <f>IF(C44="","",C44)</f>
      </c>
      <c r="N36" s="116"/>
      <c r="O36" s="116"/>
      <c r="P36" s="117"/>
      <c r="Q36" s="118">
        <f>IF(C47="","",C47)</f>
      </c>
      <c r="R36" s="116"/>
      <c r="S36" s="116"/>
      <c r="T36" s="119"/>
      <c r="U36" s="120" t="s">
        <v>1</v>
      </c>
      <c r="V36" s="121"/>
      <c r="W36" s="121"/>
      <c r="X36" s="122"/>
      <c r="Y36" s="9"/>
      <c r="Z36" s="7" t="s">
        <v>5</v>
      </c>
      <c r="AA36" s="3" t="s">
        <v>6</v>
      </c>
      <c r="AB36" s="7" t="s">
        <v>10</v>
      </c>
      <c r="AC36" s="3" t="s">
        <v>7</v>
      </c>
      <c r="AD36" s="4" t="s">
        <v>8</v>
      </c>
      <c r="AE36" s="3" t="s">
        <v>10</v>
      </c>
      <c r="AF36" s="3" t="s">
        <v>7</v>
      </c>
      <c r="AG36" s="4" t="s">
        <v>8</v>
      </c>
    </row>
    <row r="37" spans="3:33" ht="10.5" customHeight="1">
      <c r="C37" s="68" t="s">
        <v>103</v>
      </c>
      <c r="D37" s="67" t="s">
        <v>64</v>
      </c>
      <c r="E37" s="98"/>
      <c r="F37" s="99"/>
      <c r="G37" s="99"/>
      <c r="H37" s="100"/>
      <c r="I37" s="26">
        <v>21</v>
      </c>
      <c r="J37" s="27" t="str">
        <f>IF(I37="","","-")</f>
        <v>-</v>
      </c>
      <c r="K37" s="28">
        <v>16</v>
      </c>
      <c r="L37" s="103" t="str">
        <f>IF(I37&lt;&gt;"",IF(I37&gt;K37,IF(I38&gt;K38,"○",IF(I39&gt;K39,"○","×")),IF(I38&gt;K38,IF(I39&gt;K39,"○","×"),"×")),"")</f>
        <v>○</v>
      </c>
      <c r="M37" s="26">
        <v>21</v>
      </c>
      <c r="N37" s="29" t="str">
        <f aca="true" t="shared" si="8" ref="N37:N42">IF(M37="","","-")</f>
        <v>-</v>
      </c>
      <c r="O37" s="30">
        <v>8</v>
      </c>
      <c r="P37" s="103" t="str">
        <f>IF(M37&lt;&gt;"",IF(M37&gt;O37,IF(M38&gt;O38,"○",IF(M39&gt;O39,"○","×")),IF(M38&gt;O38,IF(M39&gt;O39,"○","×"),"×")),"")</f>
        <v>○</v>
      </c>
      <c r="Q37" s="31"/>
      <c r="R37" s="29">
        <f aca="true" t="shared" si="9" ref="R37:R45">IF(Q37="","","-")</f>
      </c>
      <c r="S37" s="28"/>
      <c r="T37" s="106">
        <f>IF(Q37&lt;&gt;"",IF(Q37&gt;S37,IF(Q38&gt;S38,"○",IF(Q39&gt;S39,"○","×")),IF(Q38&gt;S38,IF(Q39&gt;S39,"○","×"),"×")),"")</f>
      </c>
      <c r="U37" s="107"/>
      <c r="V37" s="108"/>
      <c r="W37" s="108"/>
      <c r="X37" s="109"/>
      <c r="Y37" s="9"/>
      <c r="Z37" s="17"/>
      <c r="AA37" s="18"/>
      <c r="AB37" s="8"/>
      <c r="AC37" s="6"/>
      <c r="AD37" s="10"/>
      <c r="AE37" s="18"/>
      <c r="AF37" s="18"/>
      <c r="AG37" s="19"/>
    </row>
    <row r="38" spans="3:33" ht="10.5" customHeight="1">
      <c r="C38" s="60"/>
      <c r="D38" s="66"/>
      <c r="E38" s="101"/>
      <c r="F38" s="79"/>
      <c r="G38" s="79"/>
      <c r="H38" s="80"/>
      <c r="I38" s="26">
        <v>21</v>
      </c>
      <c r="J38" s="27" t="str">
        <f>IF(I38="","","-")</f>
        <v>-</v>
      </c>
      <c r="K38" s="32">
        <v>13</v>
      </c>
      <c r="L38" s="104"/>
      <c r="M38" s="26">
        <v>21</v>
      </c>
      <c r="N38" s="27" t="str">
        <f t="shared" si="8"/>
        <v>-</v>
      </c>
      <c r="O38" s="28">
        <v>6</v>
      </c>
      <c r="P38" s="104"/>
      <c r="Q38" s="26"/>
      <c r="R38" s="27">
        <f t="shared" si="9"/>
      </c>
      <c r="S38" s="28"/>
      <c r="T38" s="84"/>
      <c r="U38" s="89"/>
      <c r="V38" s="90"/>
      <c r="W38" s="90"/>
      <c r="X38" s="91"/>
      <c r="Y38" s="9"/>
      <c r="Z38" s="17">
        <f>COUNTIF(E37:T39,"○")</f>
        <v>2</v>
      </c>
      <c r="AA38" s="18">
        <f>COUNTIF(E37:T39,"×")</f>
        <v>0</v>
      </c>
      <c r="AB38" s="11">
        <f>(IF((E37&gt;G37),1,0))+(IF((E38&gt;G38),1,0))+(IF((E39&gt;G39),1,0))+(IF((I37&gt;K37),1,0))+(IF((I38&gt;K38),1,0))+(IF((I39&gt;K39),1,0))+(IF((M37&gt;O37),1,0))+(IF((M38&gt;O38),1,0))+(IF((M39&gt;O39),1,0))+(IF((Q37&gt;S37),1,0))+(IF((Q38&gt;S38),1,0))+(IF((Q39&gt;S39),1,0))</f>
        <v>4</v>
      </c>
      <c r="AC38" s="12">
        <f>(IF((E37&lt;G37),1,0))+(IF((E38&lt;G38),1,0))+(IF((E39&lt;G39),1,0))+(IF((I37&lt;K37),1,0))+(IF((I38&lt;K38),1,0))+(IF((I39&lt;K39),1,0))+(IF((M37&lt;O37),1,0))+(IF((M38&lt;O38),1,0))+(IF((M39&lt;O39),1,0))+(IF((Q37&lt;S37),1,0))+(IF((Q38&lt;S38),1,0))+(IF((Q39&lt;S39),1,0))</f>
        <v>0</v>
      </c>
      <c r="AD38" s="13">
        <f>AB38-AC38</f>
        <v>4</v>
      </c>
      <c r="AE38" s="18">
        <f>SUM(E37:E39,I37:I39,M37:M39,Q37:Q39)</f>
        <v>84</v>
      </c>
      <c r="AF38" s="18">
        <f>SUM(G37:G39,K37:K39,O37:O39,S37:S39)</f>
        <v>43</v>
      </c>
      <c r="AG38" s="19">
        <f>AE38-AF38</f>
        <v>41</v>
      </c>
    </row>
    <row r="39" spans="3:33" ht="10.5" customHeight="1">
      <c r="C39" s="60"/>
      <c r="D39" s="65"/>
      <c r="E39" s="102"/>
      <c r="F39" s="82"/>
      <c r="G39" s="82"/>
      <c r="H39" s="83"/>
      <c r="I39" s="33"/>
      <c r="J39" s="27">
        <f>IF(I39="","","-")</f>
      </c>
      <c r="K39" s="34"/>
      <c r="L39" s="105"/>
      <c r="M39" s="33"/>
      <c r="N39" s="35">
        <f t="shared" si="8"/>
      </c>
      <c r="O39" s="34"/>
      <c r="P39" s="104"/>
      <c r="Q39" s="33"/>
      <c r="R39" s="35">
        <f t="shared" si="9"/>
      </c>
      <c r="S39" s="34"/>
      <c r="T39" s="84"/>
      <c r="U39" s="14">
        <f>Z38</f>
        <v>2</v>
      </c>
      <c r="V39" s="15" t="s">
        <v>9</v>
      </c>
      <c r="W39" s="15">
        <f>AA38</f>
        <v>0</v>
      </c>
      <c r="X39" s="16" t="s">
        <v>6</v>
      </c>
      <c r="Y39" s="9"/>
      <c r="Z39" s="17"/>
      <c r="AA39" s="18"/>
      <c r="AB39" s="17"/>
      <c r="AC39" s="18"/>
      <c r="AD39" s="19"/>
      <c r="AE39" s="18"/>
      <c r="AF39" s="18"/>
      <c r="AG39" s="19"/>
    </row>
    <row r="40" spans="3:33" ht="10.5" customHeight="1">
      <c r="C40" s="64" t="s">
        <v>104</v>
      </c>
      <c r="D40" s="61" t="s">
        <v>105</v>
      </c>
      <c r="E40" s="36">
        <f>IF(K37="","",K37)</f>
        <v>16</v>
      </c>
      <c r="F40" s="27" t="str">
        <f aca="true" t="shared" si="10" ref="F40:F48">IF(E40="","","-")</f>
        <v>-</v>
      </c>
      <c r="G40" s="1">
        <f>IF(I37="","",I37)</f>
        <v>21</v>
      </c>
      <c r="H40" s="72" t="str">
        <f>IF(L37="","",IF(L37="○","×",IF(L37="×","○")))</f>
        <v>×</v>
      </c>
      <c r="I40" s="75"/>
      <c r="J40" s="76"/>
      <c r="K40" s="76"/>
      <c r="L40" s="77"/>
      <c r="M40" s="26">
        <v>21</v>
      </c>
      <c r="N40" s="27" t="str">
        <f t="shared" si="8"/>
        <v>-</v>
      </c>
      <c r="O40" s="28">
        <v>19</v>
      </c>
      <c r="P40" s="110" t="str">
        <f>IF(M40&lt;&gt;"",IF(M40&gt;O40,IF(M41&gt;O41,"○",IF(M42&gt;O42,"○","×")),IF(M41&gt;O41,IF(M42&gt;O42,"○","×"),"×")),"")</f>
        <v>○</v>
      </c>
      <c r="Q40" s="26"/>
      <c r="R40" s="27">
        <f t="shared" si="9"/>
      </c>
      <c r="S40" s="28"/>
      <c r="T40" s="111">
        <f>IF(Q40&lt;&gt;"",IF(Q40&gt;S40,IF(Q41&gt;S41,"○",IF(Q42&gt;S42,"○","×")),IF(Q41&gt;S41,IF(Q42&gt;S42,"○","×"),"×")),"")</f>
      </c>
      <c r="U40" s="86"/>
      <c r="V40" s="87"/>
      <c r="W40" s="87"/>
      <c r="X40" s="88"/>
      <c r="Y40" s="9"/>
      <c r="Z40" s="8"/>
      <c r="AA40" s="6"/>
      <c r="AB40" s="8"/>
      <c r="AC40" s="6"/>
      <c r="AD40" s="10"/>
      <c r="AE40" s="6"/>
      <c r="AF40" s="6"/>
      <c r="AG40" s="10"/>
    </row>
    <row r="41" spans="3:33" ht="10.5" customHeight="1">
      <c r="C41" s="60"/>
      <c r="D41" s="59"/>
      <c r="E41" s="36">
        <f>IF(K38="","",K38)</f>
        <v>13</v>
      </c>
      <c r="F41" s="27" t="str">
        <f t="shared" si="10"/>
        <v>-</v>
      </c>
      <c r="G41" s="1">
        <f>IF(I38="","",I38)</f>
        <v>21</v>
      </c>
      <c r="H41" s="73" t="str">
        <f>IF(J38="","",J38)</f>
        <v>-</v>
      </c>
      <c r="I41" s="78"/>
      <c r="J41" s="79"/>
      <c r="K41" s="79"/>
      <c r="L41" s="80"/>
      <c r="M41" s="26">
        <v>19</v>
      </c>
      <c r="N41" s="27" t="str">
        <f t="shared" si="8"/>
        <v>-</v>
      </c>
      <c r="O41" s="28">
        <v>21</v>
      </c>
      <c r="P41" s="104"/>
      <c r="Q41" s="26"/>
      <c r="R41" s="27">
        <f t="shared" si="9"/>
      </c>
      <c r="S41" s="28"/>
      <c r="T41" s="84"/>
      <c r="U41" s="89"/>
      <c r="V41" s="90"/>
      <c r="W41" s="90"/>
      <c r="X41" s="91"/>
      <c r="Y41" s="9"/>
      <c r="Z41" s="17">
        <f>COUNTIF(E40:T42,"○")</f>
        <v>1</v>
      </c>
      <c r="AA41" s="18">
        <f>COUNTIF(E40:T42,"×")</f>
        <v>1</v>
      </c>
      <c r="AB41" s="11">
        <f>(IF((E40&gt;G40),1,0))+(IF((E41&gt;G41),1,0))+(IF((E42&gt;G42),1,0))+(IF((I40&gt;K40),1,0))+(IF((I41&gt;K41),1,0))+(IF((I42&gt;K42),1,0))+(IF((M40&gt;O40),1,0))+(IF((M41&gt;O41),1,0))+(IF((M42&gt;O42),1,0))+(IF((Q40&gt;S40),1,0))+(IF((Q41&gt;S41),1,0))+(IF((Q42&gt;S42),1,0))</f>
        <v>2</v>
      </c>
      <c r="AC41" s="12">
        <f>(IF((E40&lt;G40),1,0))+(IF((E41&lt;G41),1,0))+(IF((E42&lt;G42),1,0))+(IF((I40&lt;K40),1,0))+(IF((I41&lt;K41),1,0))+(IF((I42&lt;K42),1,0))+(IF((M40&lt;O40),1,0))+(IF((M41&lt;O41),1,0))+(IF((M42&lt;O42),1,0))+(IF((Q40&lt;S40),1,0))+(IF((Q41&lt;S41),1,0))+(IF((Q42&lt;S42),1,0))</f>
        <v>3</v>
      </c>
      <c r="AD41" s="13">
        <f>AB41-AC41</f>
        <v>-1</v>
      </c>
      <c r="AE41" s="18">
        <f>SUM(E40:E42,I40:I42,M40:M42,Q40:Q42)</f>
        <v>90</v>
      </c>
      <c r="AF41" s="18">
        <f>SUM(G40:G42,K40:K42,O40:O42,S40:S42)</f>
        <v>92</v>
      </c>
      <c r="AG41" s="19">
        <f>AE41-AF41</f>
        <v>-2</v>
      </c>
    </row>
    <row r="42" spans="3:33" ht="10.5" customHeight="1">
      <c r="C42" s="63"/>
      <c r="D42" s="62"/>
      <c r="E42" s="37">
        <f>IF(K39="","",K39)</f>
      </c>
      <c r="F42" s="27">
        <f t="shared" si="10"/>
      </c>
      <c r="G42" s="38">
        <f>IF(I39="","",I39)</f>
      </c>
      <c r="H42" s="74">
        <f>IF(J39="","",J39)</f>
      </c>
      <c r="I42" s="81"/>
      <c r="J42" s="82"/>
      <c r="K42" s="82"/>
      <c r="L42" s="83"/>
      <c r="M42" s="33">
        <v>21</v>
      </c>
      <c r="N42" s="27" t="str">
        <f t="shared" si="8"/>
        <v>-</v>
      </c>
      <c r="O42" s="34">
        <v>10</v>
      </c>
      <c r="P42" s="105"/>
      <c r="Q42" s="33"/>
      <c r="R42" s="35">
        <f t="shared" si="9"/>
      </c>
      <c r="S42" s="34"/>
      <c r="T42" s="85"/>
      <c r="U42" s="14">
        <f>Z41</f>
        <v>1</v>
      </c>
      <c r="V42" s="15" t="s">
        <v>9</v>
      </c>
      <c r="W42" s="15">
        <f>AA41</f>
        <v>1</v>
      </c>
      <c r="X42" s="16" t="s">
        <v>6</v>
      </c>
      <c r="Y42" s="9"/>
      <c r="Z42" s="20"/>
      <c r="AA42" s="21"/>
      <c r="AB42" s="20"/>
      <c r="AC42" s="21"/>
      <c r="AD42" s="22"/>
      <c r="AE42" s="21"/>
      <c r="AF42" s="21"/>
      <c r="AG42" s="22"/>
    </row>
    <row r="43" spans="3:33" ht="10.5" customHeight="1">
      <c r="C43" s="64" t="s">
        <v>106</v>
      </c>
      <c r="D43" s="61" t="s">
        <v>39</v>
      </c>
      <c r="E43" s="36">
        <f>IF(O37="","",O37)</f>
        <v>8</v>
      </c>
      <c r="F43" s="39" t="str">
        <f t="shared" si="10"/>
        <v>-</v>
      </c>
      <c r="G43" s="1">
        <f>IF(M37="","",M37)</f>
        <v>21</v>
      </c>
      <c r="H43" s="72" t="str">
        <f>IF(P37="","",IF(P37="○","×",IF(P37="×","○")))</f>
        <v>×</v>
      </c>
      <c r="I43" s="40">
        <f>IF(O40="","",O40)</f>
        <v>19</v>
      </c>
      <c r="J43" s="27" t="str">
        <f aca="true" t="shared" si="11" ref="J43:J48">IF(I43="","","-")</f>
        <v>-</v>
      </c>
      <c r="K43" s="1">
        <f>IF(M40="","",M40)</f>
        <v>21</v>
      </c>
      <c r="L43" s="72" t="str">
        <f>IF(P40="","",IF(P40="○","×",IF(P40="×","○")))</f>
        <v>×</v>
      </c>
      <c r="M43" s="75"/>
      <c r="N43" s="76"/>
      <c r="O43" s="76"/>
      <c r="P43" s="77"/>
      <c r="Q43" s="26"/>
      <c r="R43" s="27">
        <f t="shared" si="9"/>
      </c>
      <c r="S43" s="28"/>
      <c r="T43" s="84">
        <f>IF(Q43&lt;&gt;"",IF(Q43&gt;S43,IF(Q44&gt;S44,"○",IF(Q45&gt;S45,"○","×")),IF(Q44&gt;S44,IF(Q45&gt;S45,"○","×"),"×")),"")</f>
      </c>
      <c r="U43" s="86"/>
      <c r="V43" s="87"/>
      <c r="W43" s="87"/>
      <c r="X43" s="88"/>
      <c r="Y43" s="9"/>
      <c r="Z43" s="17"/>
      <c r="AA43" s="18"/>
      <c r="AB43" s="17"/>
      <c r="AC43" s="18"/>
      <c r="AD43" s="19"/>
      <c r="AE43" s="18"/>
      <c r="AF43" s="18"/>
      <c r="AG43" s="19"/>
    </row>
    <row r="44" spans="3:33" ht="10.5" customHeight="1">
      <c r="C44" s="60"/>
      <c r="D44" s="59"/>
      <c r="E44" s="36">
        <f>IF(O38="","",O38)</f>
        <v>6</v>
      </c>
      <c r="F44" s="27" t="str">
        <f t="shared" si="10"/>
        <v>-</v>
      </c>
      <c r="G44" s="1">
        <f>IF(M38="","",M38)</f>
        <v>21</v>
      </c>
      <c r="H44" s="73">
        <f>IF(J41="","",J41)</f>
      </c>
      <c r="I44" s="40">
        <f>IF(O41="","",O41)</f>
        <v>21</v>
      </c>
      <c r="J44" s="27" t="str">
        <f t="shared" si="11"/>
        <v>-</v>
      </c>
      <c r="K44" s="1">
        <f>IF(M41="","",M41)</f>
        <v>19</v>
      </c>
      <c r="L44" s="73" t="str">
        <f>IF(N41="","",N41)</f>
        <v>-</v>
      </c>
      <c r="M44" s="78"/>
      <c r="N44" s="79"/>
      <c r="O44" s="79"/>
      <c r="P44" s="80"/>
      <c r="Q44" s="26"/>
      <c r="R44" s="27">
        <f t="shared" si="9"/>
      </c>
      <c r="S44" s="28"/>
      <c r="T44" s="84"/>
      <c r="U44" s="89"/>
      <c r="V44" s="90"/>
      <c r="W44" s="90"/>
      <c r="X44" s="91"/>
      <c r="Y44" s="9"/>
      <c r="Z44" s="17">
        <f>COUNTIF(E43:T45,"○")</f>
        <v>0</v>
      </c>
      <c r="AA44" s="18">
        <f>COUNTIF(E43:T45,"×")</f>
        <v>2</v>
      </c>
      <c r="AB44" s="11">
        <f>(IF((E43&gt;G43),1,0))+(IF((E44&gt;G44),1,0))+(IF((E45&gt;G45),1,0))+(IF((I43&gt;K43),1,0))+(IF((I44&gt;K44),1,0))+(IF((I45&gt;K45),1,0))+(IF((M43&gt;O43),1,0))+(IF((M44&gt;O44),1,0))+(IF((M45&gt;O45),1,0))+(IF((Q43&gt;S43),1,0))+(IF((Q44&gt;S44),1,0))+(IF((Q45&gt;S45),1,0))</f>
        <v>1</v>
      </c>
      <c r="AC44" s="12">
        <f>(IF((E43&lt;G43),1,0))+(IF((E44&lt;G44),1,0))+(IF((E45&lt;G45),1,0))+(IF((I43&lt;K43),1,0))+(IF((I44&lt;K44),1,0))+(IF((I45&lt;K45),1,0))+(IF((M43&lt;O43),1,0))+(IF((M44&lt;O44),1,0))+(IF((M45&lt;O45),1,0))+(IF((Q43&lt;S43),1,0))+(IF((Q44&lt;S44),1,0))+(IF((Q45&lt;S45),1,0))</f>
        <v>4</v>
      </c>
      <c r="AD44" s="13">
        <f>AB44-AC44</f>
        <v>-3</v>
      </c>
      <c r="AE44" s="18">
        <f>SUM(E43:E45,I43:I45,M43:M45,Q43:Q45)</f>
        <v>64</v>
      </c>
      <c r="AF44" s="18">
        <f>SUM(G43:G45,K43:K45,O43:O45,S43:S45)</f>
        <v>103</v>
      </c>
      <c r="AG44" s="19">
        <f>AE44-AF44</f>
        <v>-39</v>
      </c>
    </row>
    <row r="45" spans="3:33" ht="10.5" customHeight="1">
      <c r="C45" s="63"/>
      <c r="D45" s="62"/>
      <c r="E45" s="37">
        <f>IF(O39="","",O39)</f>
      </c>
      <c r="F45" s="35">
        <f t="shared" si="10"/>
      </c>
      <c r="G45" s="38">
        <f>IF(M39="","",M39)</f>
      </c>
      <c r="H45" s="74">
        <f>IF(J42="","",J42)</f>
      </c>
      <c r="I45" s="41">
        <f>IF(O42="","",O42)</f>
        <v>10</v>
      </c>
      <c r="J45" s="27" t="str">
        <f t="shared" si="11"/>
        <v>-</v>
      </c>
      <c r="K45" s="38">
        <f>IF(M42="","",M42)</f>
        <v>21</v>
      </c>
      <c r="L45" s="74" t="str">
        <f>IF(N42="","",N42)</f>
        <v>-</v>
      </c>
      <c r="M45" s="81"/>
      <c r="N45" s="82"/>
      <c r="O45" s="82"/>
      <c r="P45" s="83"/>
      <c r="Q45" s="33"/>
      <c r="R45" s="27">
        <f t="shared" si="9"/>
      </c>
      <c r="S45" s="34"/>
      <c r="T45" s="85"/>
      <c r="U45" s="14">
        <f>Z44</f>
        <v>0</v>
      </c>
      <c r="V45" s="15" t="s">
        <v>9</v>
      </c>
      <c r="W45" s="15">
        <f>AA44</f>
        <v>2</v>
      </c>
      <c r="X45" s="16" t="s">
        <v>6</v>
      </c>
      <c r="Y45" s="9"/>
      <c r="Z45" s="17"/>
      <c r="AA45" s="18"/>
      <c r="AB45" s="17"/>
      <c r="AC45" s="18"/>
      <c r="AD45" s="19"/>
      <c r="AE45" s="18"/>
      <c r="AF45" s="18"/>
      <c r="AG45" s="19"/>
    </row>
    <row r="46" spans="3:33" ht="10.5" customHeight="1">
      <c r="C46" s="60"/>
      <c r="D46" s="61"/>
      <c r="E46" s="36">
        <f>IF(S37="","",S37)</f>
      </c>
      <c r="F46" s="27">
        <f t="shared" si="10"/>
      </c>
      <c r="G46" s="1">
        <f>IF(Q37="","",Q37)</f>
      </c>
      <c r="H46" s="72">
        <f>IF(T37="","",IF(T37="○","×",IF(T37="×","○")))</f>
      </c>
      <c r="I46" s="40">
        <f>IF(S40="","",S40)</f>
      </c>
      <c r="J46" s="39">
        <f t="shared" si="11"/>
      </c>
      <c r="K46" s="1">
        <f>IF(Q40="","",Q40)</f>
      </c>
      <c r="L46" s="72">
        <f>IF(T40="","",IF(T40="○","×",IF(T40="×","○")))</f>
      </c>
      <c r="M46" s="42">
        <f>IF(S43="","",S43)</f>
      </c>
      <c r="N46" s="27">
        <f>IF(M46="","","-")</f>
      </c>
      <c r="O46" s="5">
        <f>IF(Q43="","",Q43)</f>
      </c>
      <c r="P46" s="72">
        <f>IF(T43="","",IF(T43="○","×",IF(T43="×","○")))</f>
      </c>
      <c r="Q46" s="75"/>
      <c r="R46" s="76"/>
      <c r="S46" s="76"/>
      <c r="T46" s="93"/>
      <c r="U46" s="86"/>
      <c r="V46" s="87"/>
      <c r="W46" s="87"/>
      <c r="X46" s="88"/>
      <c r="Y46" s="9"/>
      <c r="Z46" s="8"/>
      <c r="AA46" s="6"/>
      <c r="AB46" s="8"/>
      <c r="AC46" s="6"/>
      <c r="AD46" s="10"/>
      <c r="AE46" s="6"/>
      <c r="AF46" s="6"/>
      <c r="AG46" s="10"/>
    </row>
    <row r="47" spans="3:33" ht="10.5" customHeight="1">
      <c r="C47" s="60"/>
      <c r="D47" s="59"/>
      <c r="E47" s="36">
        <f>IF(S38="","",S38)</f>
      </c>
      <c r="F47" s="27">
        <f t="shared" si="10"/>
      </c>
      <c r="G47" s="1">
        <f>IF(Q38="","",Q38)</f>
      </c>
      <c r="H47" s="73" t="str">
        <f>IF(J44="","",J44)</f>
        <v>-</v>
      </c>
      <c r="I47" s="40">
        <f>IF(S41="","",S41)</f>
      </c>
      <c r="J47" s="27">
        <f t="shared" si="11"/>
      </c>
      <c r="K47" s="1">
        <f>IF(Q41="","",Q41)</f>
      </c>
      <c r="L47" s="73">
        <f>IF(N44="","",N44)</f>
      </c>
      <c r="M47" s="40">
        <f>IF(S44="","",S44)</f>
      </c>
      <c r="N47" s="27">
        <f>IF(M47="","","-")</f>
      </c>
      <c r="O47" s="1">
        <f>IF(Q44="","",Q44)</f>
      </c>
      <c r="P47" s="73">
        <f>IF(R44="","",R44)</f>
      </c>
      <c r="Q47" s="78"/>
      <c r="R47" s="79"/>
      <c r="S47" s="79"/>
      <c r="T47" s="94"/>
      <c r="U47" s="89"/>
      <c r="V47" s="90"/>
      <c r="W47" s="90"/>
      <c r="X47" s="91"/>
      <c r="Y47" s="9"/>
      <c r="Z47" s="17">
        <f>COUNTIF(E46:T48,"○")</f>
        <v>0</v>
      </c>
      <c r="AA47" s="18">
        <f>COUNTIF(E46:T48,"×")</f>
        <v>0</v>
      </c>
      <c r="AB47" s="11">
        <f>(IF((E46&gt;G46),1,0))+(IF((E47&gt;G47),1,0))+(IF((E48&gt;G48),1,0))+(IF((I46&gt;K46),1,0))+(IF((I47&gt;K47),1,0))+(IF((I48&gt;K48),1,0))+(IF((M46&gt;O46),1,0))+(IF((M47&gt;O47),1,0))+(IF((M48&gt;O48),1,0))+(IF((Q46&gt;S46),1,0))+(IF((Q47&gt;S47),1,0))+(IF((Q48&gt;S48),1,0))</f>
        <v>0</v>
      </c>
      <c r="AC47" s="12">
        <f>(IF((E46&lt;G46),1,0))+(IF((E47&lt;G47),1,0))+(IF((E48&lt;G48),1,0))+(IF((I46&lt;K46),1,0))+(IF((I47&lt;K47),1,0))+(IF((I48&lt;K48),1,0))+(IF((M46&lt;O46),1,0))+(IF((M47&lt;O47),1,0))+(IF((M48&lt;O48),1,0))+(IF((Q46&lt;S46),1,0))+(IF((Q47&lt;S47),1,0))+(IF((Q48&lt;S48),1,0))</f>
        <v>0</v>
      </c>
      <c r="AD47" s="13">
        <f>AB47-AC47</f>
        <v>0</v>
      </c>
      <c r="AE47" s="18">
        <f>SUM(E46:E48,I46:I48,M46:M48,Q46:Q48)</f>
        <v>0</v>
      </c>
      <c r="AF47" s="18">
        <f>SUM(G46:G48,K46:K48,O46:O48,S46:S48)</f>
        <v>0</v>
      </c>
      <c r="AG47" s="19">
        <f>AE47-AF47</f>
        <v>0</v>
      </c>
    </row>
    <row r="48" spans="3:33" ht="10.5" customHeight="1" thickBot="1">
      <c r="C48" s="58"/>
      <c r="D48" s="57"/>
      <c r="E48" s="43">
        <f>IF(S39="","",S39)</f>
      </c>
      <c r="F48" s="44">
        <f t="shared" si="10"/>
      </c>
      <c r="G48" s="2">
        <f>IF(Q39="","",Q39)</f>
      </c>
      <c r="H48" s="92" t="str">
        <f>IF(J45="","",J45)</f>
        <v>-</v>
      </c>
      <c r="I48" s="45">
        <f>IF(S42="","",S42)</f>
      </c>
      <c r="J48" s="44">
        <f t="shared" si="11"/>
      </c>
      <c r="K48" s="2">
        <f>IF(Q42="","",Q42)</f>
      </c>
      <c r="L48" s="92">
        <f>IF(N45="","",N45)</f>
      </c>
      <c r="M48" s="45">
        <f>IF(S45="","",S45)</f>
      </c>
      <c r="N48" s="44">
        <f>IF(M48="","","-")</f>
      </c>
      <c r="O48" s="2">
        <f>IF(Q45="","",Q45)</f>
      </c>
      <c r="P48" s="92">
        <f>IF(R45="","",R45)</f>
      </c>
      <c r="Q48" s="95"/>
      <c r="R48" s="96"/>
      <c r="S48" s="96"/>
      <c r="T48" s="97"/>
      <c r="U48" s="23">
        <f>Z47</f>
        <v>0</v>
      </c>
      <c r="V48" s="24" t="s">
        <v>9</v>
      </c>
      <c r="W48" s="24">
        <f>AA47</f>
        <v>0</v>
      </c>
      <c r="X48" s="25" t="s">
        <v>6</v>
      </c>
      <c r="Y48" s="9"/>
      <c r="Z48" s="20"/>
      <c r="AA48" s="21"/>
      <c r="AB48" s="20"/>
      <c r="AC48" s="21"/>
      <c r="AD48" s="22"/>
      <c r="AE48" s="21"/>
      <c r="AF48" s="21"/>
      <c r="AG48" s="22"/>
    </row>
    <row r="49" spans="3:33" ht="6" customHeight="1" thickBot="1">
      <c r="C49" s="69"/>
      <c r="D49" s="65"/>
      <c r="E49" s="1"/>
      <c r="F49" s="27"/>
      <c r="G49" s="1"/>
      <c r="H49" s="1"/>
      <c r="I49" s="1"/>
      <c r="J49" s="27"/>
      <c r="K49" s="1"/>
      <c r="L49" s="1"/>
      <c r="M49" s="1"/>
      <c r="N49" s="27"/>
      <c r="O49" s="1"/>
      <c r="P49" s="1"/>
      <c r="Q49" s="1"/>
      <c r="R49" s="1"/>
      <c r="S49" s="1"/>
      <c r="T49" s="1"/>
      <c r="U49" s="15"/>
      <c r="V49" s="15"/>
      <c r="W49" s="15"/>
      <c r="X49" s="15"/>
      <c r="Y49" s="9"/>
      <c r="Z49" s="18"/>
      <c r="AA49" s="18"/>
      <c r="AB49" s="18"/>
      <c r="AC49" s="18"/>
      <c r="AD49" s="18"/>
      <c r="AE49" s="18"/>
      <c r="AF49" s="18"/>
      <c r="AG49" s="18"/>
    </row>
    <row r="50" spans="3:33" ht="10.5" customHeight="1">
      <c r="C50" s="123" t="s">
        <v>15</v>
      </c>
      <c r="D50" s="124"/>
      <c r="E50" s="127" t="str">
        <f>IF(C52="","",C52)</f>
        <v>高橋　菜也</v>
      </c>
      <c r="F50" s="128"/>
      <c r="G50" s="128"/>
      <c r="H50" s="129"/>
      <c r="I50" s="130" t="str">
        <f>IF(C55="","",C55)</f>
        <v>和田　茜里</v>
      </c>
      <c r="J50" s="128"/>
      <c r="K50" s="128"/>
      <c r="L50" s="129"/>
      <c r="M50" s="130" t="str">
        <f>IF(C58="","",C58)</f>
        <v>西岡　梨緒</v>
      </c>
      <c r="N50" s="128"/>
      <c r="O50" s="128"/>
      <c r="P50" s="129"/>
      <c r="Q50" s="130" t="str">
        <f>IF(C61="","",C61)</f>
        <v>清水　柊奈里</v>
      </c>
      <c r="R50" s="128"/>
      <c r="S50" s="128"/>
      <c r="T50" s="131"/>
      <c r="U50" s="132" t="s">
        <v>0</v>
      </c>
      <c r="V50" s="133"/>
      <c r="W50" s="133"/>
      <c r="X50" s="134"/>
      <c r="Y50" s="9"/>
      <c r="Z50" s="112" t="s">
        <v>2</v>
      </c>
      <c r="AA50" s="113"/>
      <c r="AB50" s="112" t="s">
        <v>3</v>
      </c>
      <c r="AC50" s="114"/>
      <c r="AD50" s="113"/>
      <c r="AE50" s="112" t="s">
        <v>4</v>
      </c>
      <c r="AF50" s="114"/>
      <c r="AG50" s="113"/>
    </row>
    <row r="51" spans="3:33" ht="10.5" customHeight="1" thickBot="1">
      <c r="C51" s="125"/>
      <c r="D51" s="126"/>
      <c r="E51" s="115">
        <f>IF(C53="","",C53)</f>
      </c>
      <c r="F51" s="116"/>
      <c r="G51" s="116"/>
      <c r="H51" s="117"/>
      <c r="I51" s="118">
        <f>IF(C56="","",C56)</f>
      </c>
      <c r="J51" s="116"/>
      <c r="K51" s="116"/>
      <c r="L51" s="117"/>
      <c r="M51" s="118">
        <f>IF(C59="","",C59)</f>
      </c>
      <c r="N51" s="116"/>
      <c r="O51" s="116"/>
      <c r="P51" s="117"/>
      <c r="Q51" s="118">
        <f>IF(C62="","",C62)</f>
      </c>
      <c r="R51" s="116"/>
      <c r="S51" s="116"/>
      <c r="T51" s="119"/>
      <c r="U51" s="120" t="s">
        <v>1</v>
      </c>
      <c r="V51" s="121"/>
      <c r="W51" s="121"/>
      <c r="X51" s="122"/>
      <c r="Y51" s="9"/>
      <c r="Z51" s="7" t="s">
        <v>5</v>
      </c>
      <c r="AA51" s="3" t="s">
        <v>6</v>
      </c>
      <c r="AB51" s="7" t="s">
        <v>10</v>
      </c>
      <c r="AC51" s="3" t="s">
        <v>7</v>
      </c>
      <c r="AD51" s="4" t="s">
        <v>8</v>
      </c>
      <c r="AE51" s="3" t="s">
        <v>10</v>
      </c>
      <c r="AF51" s="3" t="s">
        <v>7</v>
      </c>
      <c r="AG51" s="4" t="s">
        <v>8</v>
      </c>
    </row>
    <row r="52" spans="3:33" ht="10.5" customHeight="1">
      <c r="C52" s="68" t="s">
        <v>107</v>
      </c>
      <c r="D52" s="67" t="s">
        <v>35</v>
      </c>
      <c r="E52" s="98"/>
      <c r="F52" s="99"/>
      <c r="G52" s="99"/>
      <c r="H52" s="100"/>
      <c r="I52" s="26">
        <v>21</v>
      </c>
      <c r="J52" s="27" t="str">
        <f>IF(I52="","","-")</f>
        <v>-</v>
      </c>
      <c r="K52" s="28">
        <v>19</v>
      </c>
      <c r="L52" s="103" t="str">
        <f>IF(I52&lt;&gt;"",IF(I52&gt;K52,IF(I53&gt;K53,"○",IF(I54&gt;K54,"○","×")),IF(I53&gt;K53,IF(I54&gt;K54,"○","×"),"×")),"")</f>
        <v>○</v>
      </c>
      <c r="M52" s="26">
        <v>16</v>
      </c>
      <c r="N52" s="29" t="str">
        <f aca="true" t="shared" si="12" ref="N52:N57">IF(M52="","","-")</f>
        <v>-</v>
      </c>
      <c r="O52" s="30">
        <v>21</v>
      </c>
      <c r="P52" s="103" t="str">
        <f>IF(M52&lt;&gt;"",IF(M52&gt;O52,IF(M53&gt;O53,"○",IF(M54&gt;O54,"○","×")),IF(M53&gt;O53,IF(M54&gt;O54,"○","×"),"×")),"")</f>
        <v>×</v>
      </c>
      <c r="Q52" s="31">
        <v>23</v>
      </c>
      <c r="R52" s="29" t="str">
        <f aca="true" t="shared" si="13" ref="R52:R60">IF(Q52="","","-")</f>
        <v>-</v>
      </c>
      <c r="S52" s="28">
        <v>21</v>
      </c>
      <c r="T52" s="106" t="str">
        <f>IF(Q52&lt;&gt;"",IF(Q52&gt;S52,IF(Q53&gt;S53,"○",IF(Q54&gt;S54,"○","×")),IF(Q53&gt;S53,IF(Q54&gt;S54,"○","×"),"×")),"")</f>
        <v>○</v>
      </c>
      <c r="U52" s="107"/>
      <c r="V52" s="108"/>
      <c r="W52" s="108"/>
      <c r="X52" s="109"/>
      <c r="Y52" s="9"/>
      <c r="Z52" s="17"/>
      <c r="AA52" s="18"/>
      <c r="AB52" s="8"/>
      <c r="AC52" s="6"/>
      <c r="AD52" s="10"/>
      <c r="AE52" s="18"/>
      <c r="AF52" s="18"/>
      <c r="AG52" s="19"/>
    </row>
    <row r="53" spans="3:33" ht="10.5" customHeight="1">
      <c r="C53" s="60"/>
      <c r="D53" s="66"/>
      <c r="E53" s="101"/>
      <c r="F53" s="79"/>
      <c r="G53" s="79"/>
      <c r="H53" s="80"/>
      <c r="I53" s="26">
        <v>21</v>
      </c>
      <c r="J53" s="27" t="str">
        <f>IF(I53="","","-")</f>
        <v>-</v>
      </c>
      <c r="K53" s="32">
        <v>19</v>
      </c>
      <c r="L53" s="104"/>
      <c r="M53" s="26">
        <v>21</v>
      </c>
      <c r="N53" s="27" t="str">
        <f t="shared" si="12"/>
        <v>-</v>
      </c>
      <c r="O53" s="28">
        <v>19</v>
      </c>
      <c r="P53" s="104"/>
      <c r="Q53" s="26">
        <v>21</v>
      </c>
      <c r="R53" s="27" t="str">
        <f t="shared" si="13"/>
        <v>-</v>
      </c>
      <c r="S53" s="28">
        <v>9</v>
      </c>
      <c r="T53" s="84"/>
      <c r="U53" s="89"/>
      <c r="V53" s="90"/>
      <c r="W53" s="90"/>
      <c r="X53" s="91"/>
      <c r="Y53" s="9"/>
      <c r="Z53" s="17">
        <f>COUNTIF(E52:T54,"○")</f>
        <v>2</v>
      </c>
      <c r="AA53" s="18">
        <f>COUNTIF(E52:T54,"×")</f>
        <v>1</v>
      </c>
      <c r="AB53" s="11">
        <f>(IF((E52&gt;G52),1,0))+(IF((E53&gt;G53),1,0))+(IF((E54&gt;G54),1,0))+(IF((I52&gt;K52),1,0))+(IF((I53&gt;K53),1,0))+(IF((I54&gt;K54),1,0))+(IF((M52&gt;O52),1,0))+(IF((M53&gt;O53),1,0))+(IF((M54&gt;O54),1,0))+(IF((Q52&gt;S52),1,0))+(IF((Q53&gt;S53),1,0))+(IF((Q54&gt;S54),1,0))</f>
        <v>5</v>
      </c>
      <c r="AC53" s="12">
        <f>(IF((E52&lt;G52),1,0))+(IF((E53&lt;G53),1,0))+(IF((E54&lt;G54),1,0))+(IF((I52&lt;K52),1,0))+(IF((I53&lt;K53),1,0))+(IF((I54&lt;K54),1,0))+(IF((M52&lt;O52),1,0))+(IF((M53&lt;O53),1,0))+(IF((M54&lt;O54),1,0))+(IF((Q52&lt;S52),1,0))+(IF((Q53&lt;S53),1,0))+(IF((Q54&lt;S54),1,0))</f>
        <v>2</v>
      </c>
      <c r="AD53" s="13">
        <f>AB53-AC53</f>
        <v>3</v>
      </c>
      <c r="AE53" s="18">
        <f>SUM(E52:E54,I52:I54,M52:M54,Q52:Q54)</f>
        <v>142</v>
      </c>
      <c r="AF53" s="18">
        <f>SUM(G52:G54,K52:K54,O52:O54,S52:S54)</f>
        <v>129</v>
      </c>
      <c r="AG53" s="19">
        <f>AE53-AF53</f>
        <v>13</v>
      </c>
    </row>
    <row r="54" spans="3:33" ht="10.5" customHeight="1">
      <c r="C54" s="60"/>
      <c r="D54" s="65"/>
      <c r="E54" s="102"/>
      <c r="F54" s="82"/>
      <c r="G54" s="82"/>
      <c r="H54" s="83"/>
      <c r="I54" s="33"/>
      <c r="J54" s="27">
        <f>IF(I54="","","-")</f>
      </c>
      <c r="K54" s="34"/>
      <c r="L54" s="105"/>
      <c r="M54" s="33">
        <v>19</v>
      </c>
      <c r="N54" s="35" t="str">
        <f t="shared" si="12"/>
        <v>-</v>
      </c>
      <c r="O54" s="34">
        <v>21</v>
      </c>
      <c r="P54" s="104"/>
      <c r="Q54" s="33"/>
      <c r="R54" s="35">
        <f t="shared" si="13"/>
      </c>
      <c r="S54" s="34"/>
      <c r="T54" s="84"/>
      <c r="U54" s="14">
        <f>Z53</f>
        <v>2</v>
      </c>
      <c r="V54" s="15" t="s">
        <v>9</v>
      </c>
      <c r="W54" s="15">
        <f>AA53</f>
        <v>1</v>
      </c>
      <c r="X54" s="16" t="s">
        <v>6</v>
      </c>
      <c r="Y54" s="9"/>
      <c r="Z54" s="17"/>
      <c r="AA54" s="18"/>
      <c r="AB54" s="17"/>
      <c r="AC54" s="18"/>
      <c r="AD54" s="19"/>
      <c r="AE54" s="18"/>
      <c r="AF54" s="18"/>
      <c r="AG54" s="19"/>
    </row>
    <row r="55" spans="3:33" ht="10.5" customHeight="1">
      <c r="C55" s="64" t="s">
        <v>108</v>
      </c>
      <c r="D55" s="61" t="s">
        <v>64</v>
      </c>
      <c r="E55" s="36">
        <f>IF(K52="","",K52)</f>
        <v>19</v>
      </c>
      <c r="F55" s="27" t="str">
        <f aca="true" t="shared" si="14" ref="F55:F63">IF(E55="","","-")</f>
        <v>-</v>
      </c>
      <c r="G55" s="1">
        <f>IF(I52="","",I52)</f>
        <v>21</v>
      </c>
      <c r="H55" s="72" t="str">
        <f>IF(L52="","",IF(L52="○","×",IF(L52="×","○")))</f>
        <v>×</v>
      </c>
      <c r="I55" s="75"/>
      <c r="J55" s="76"/>
      <c r="K55" s="76"/>
      <c r="L55" s="77"/>
      <c r="M55" s="26">
        <v>15</v>
      </c>
      <c r="N55" s="27" t="str">
        <f t="shared" si="12"/>
        <v>-</v>
      </c>
      <c r="O55" s="28">
        <v>21</v>
      </c>
      <c r="P55" s="110" t="str">
        <f>IF(M55&lt;&gt;"",IF(M55&gt;O55,IF(M56&gt;O56,"○",IF(M57&gt;O57,"○","×")),IF(M56&gt;O56,IF(M57&gt;O57,"○","×"),"×")),"")</f>
        <v>×</v>
      </c>
      <c r="Q55" s="26">
        <v>21</v>
      </c>
      <c r="R55" s="27" t="str">
        <f t="shared" si="13"/>
        <v>-</v>
      </c>
      <c r="S55" s="28">
        <v>17</v>
      </c>
      <c r="T55" s="111" t="str">
        <f>IF(Q55&lt;&gt;"",IF(Q55&gt;S55,IF(Q56&gt;S56,"○",IF(Q57&gt;S57,"○","×")),IF(Q56&gt;S56,IF(Q57&gt;S57,"○","×"),"×")),"")</f>
        <v>○</v>
      </c>
      <c r="U55" s="86"/>
      <c r="V55" s="87"/>
      <c r="W55" s="87"/>
      <c r="X55" s="88"/>
      <c r="Y55" s="9"/>
      <c r="Z55" s="8"/>
      <c r="AA55" s="6"/>
      <c r="AB55" s="8"/>
      <c r="AC55" s="6"/>
      <c r="AD55" s="10"/>
      <c r="AE55" s="6"/>
      <c r="AF55" s="6"/>
      <c r="AG55" s="10"/>
    </row>
    <row r="56" spans="3:33" ht="10.5" customHeight="1">
      <c r="C56" s="60"/>
      <c r="D56" s="59"/>
      <c r="E56" s="36">
        <f>IF(K53="","",K53)</f>
        <v>19</v>
      </c>
      <c r="F56" s="27" t="str">
        <f t="shared" si="14"/>
        <v>-</v>
      </c>
      <c r="G56" s="1">
        <f>IF(I53="","",I53)</f>
        <v>21</v>
      </c>
      <c r="H56" s="73" t="str">
        <f>IF(J53="","",J53)</f>
        <v>-</v>
      </c>
      <c r="I56" s="78"/>
      <c r="J56" s="79"/>
      <c r="K56" s="79"/>
      <c r="L56" s="80"/>
      <c r="M56" s="26">
        <v>4</v>
      </c>
      <c r="N56" s="27" t="str">
        <f t="shared" si="12"/>
        <v>-</v>
      </c>
      <c r="O56" s="28">
        <v>21</v>
      </c>
      <c r="P56" s="104"/>
      <c r="Q56" s="26">
        <v>17</v>
      </c>
      <c r="R56" s="27" t="str">
        <f t="shared" si="13"/>
        <v>-</v>
      </c>
      <c r="S56" s="28">
        <v>21</v>
      </c>
      <c r="T56" s="84"/>
      <c r="U56" s="89"/>
      <c r="V56" s="90"/>
      <c r="W56" s="90"/>
      <c r="X56" s="91"/>
      <c r="Y56" s="9"/>
      <c r="Z56" s="17">
        <f>COUNTIF(E55:T57,"○")</f>
        <v>1</v>
      </c>
      <c r="AA56" s="18">
        <f>COUNTIF(E55:T57,"×")</f>
        <v>2</v>
      </c>
      <c r="AB56" s="11">
        <f>(IF((E55&gt;G55),1,0))+(IF((E56&gt;G56),1,0))+(IF((E57&gt;G57),1,0))+(IF((I55&gt;K55),1,0))+(IF((I56&gt;K56),1,0))+(IF((I57&gt;K57),1,0))+(IF((M55&gt;O55),1,0))+(IF((M56&gt;O56),1,0))+(IF((M57&gt;O57),1,0))+(IF((Q55&gt;S55),1,0))+(IF((Q56&gt;S56),1,0))+(IF((Q57&gt;S57),1,0))</f>
        <v>2</v>
      </c>
      <c r="AC56" s="12">
        <f>(IF((E55&lt;G55),1,0))+(IF((E56&lt;G56),1,0))+(IF((E57&lt;G57),1,0))+(IF((I55&lt;K55),1,0))+(IF((I56&lt;K56),1,0))+(IF((I57&lt;K57),1,0))+(IF((M55&lt;O55),1,0))+(IF((M56&lt;O56),1,0))+(IF((M57&lt;O57),1,0))+(IF((Q55&lt;S55),1,0))+(IF((Q56&lt;S56),1,0))+(IF((Q57&lt;S57),1,0))</f>
        <v>5</v>
      </c>
      <c r="AD56" s="13">
        <f>AB56-AC56</f>
        <v>-3</v>
      </c>
      <c r="AE56" s="18">
        <f>SUM(E55:E57,I55:I57,M55:M57,Q55:Q57)</f>
        <v>116</v>
      </c>
      <c r="AF56" s="18">
        <f>SUM(G55:G57,K55:K57,O55:O57,S55:S57)</f>
        <v>137</v>
      </c>
      <c r="AG56" s="19">
        <f>AE56-AF56</f>
        <v>-21</v>
      </c>
    </row>
    <row r="57" spans="3:33" ht="10.5" customHeight="1">
      <c r="C57" s="63"/>
      <c r="D57" s="62"/>
      <c r="E57" s="37">
        <f>IF(K54="","",K54)</f>
      </c>
      <c r="F57" s="27">
        <f t="shared" si="14"/>
      </c>
      <c r="G57" s="38">
        <f>IF(I54="","",I54)</f>
      </c>
      <c r="H57" s="74">
        <f>IF(J54="","",J54)</f>
      </c>
      <c r="I57" s="81"/>
      <c r="J57" s="82"/>
      <c r="K57" s="82"/>
      <c r="L57" s="83"/>
      <c r="M57" s="33"/>
      <c r="N57" s="27">
        <f t="shared" si="12"/>
      </c>
      <c r="O57" s="34"/>
      <c r="P57" s="105"/>
      <c r="Q57" s="33">
        <v>21</v>
      </c>
      <c r="R57" s="35" t="str">
        <f t="shared" si="13"/>
        <v>-</v>
      </c>
      <c r="S57" s="34">
        <v>15</v>
      </c>
      <c r="T57" s="85"/>
      <c r="U57" s="14">
        <f>Z56</f>
        <v>1</v>
      </c>
      <c r="V57" s="15" t="s">
        <v>9</v>
      </c>
      <c r="W57" s="15">
        <f>AA56</f>
        <v>2</v>
      </c>
      <c r="X57" s="16" t="s">
        <v>6</v>
      </c>
      <c r="Y57" s="9"/>
      <c r="Z57" s="20"/>
      <c r="AA57" s="21"/>
      <c r="AB57" s="20"/>
      <c r="AC57" s="21"/>
      <c r="AD57" s="22"/>
      <c r="AE57" s="21"/>
      <c r="AF57" s="21"/>
      <c r="AG57" s="22"/>
    </row>
    <row r="58" spans="3:33" ht="10.5" customHeight="1">
      <c r="C58" s="64" t="s">
        <v>109</v>
      </c>
      <c r="D58" s="61" t="s">
        <v>44</v>
      </c>
      <c r="E58" s="36">
        <f>IF(O52="","",O52)</f>
        <v>21</v>
      </c>
      <c r="F58" s="39" t="str">
        <f t="shared" si="14"/>
        <v>-</v>
      </c>
      <c r="G58" s="1">
        <f>IF(M52="","",M52)</f>
        <v>16</v>
      </c>
      <c r="H58" s="72" t="str">
        <f>IF(P52="","",IF(P52="○","×",IF(P52="×","○")))</f>
        <v>○</v>
      </c>
      <c r="I58" s="40">
        <f>IF(O55="","",O55)</f>
        <v>21</v>
      </c>
      <c r="J58" s="27" t="str">
        <f aca="true" t="shared" si="15" ref="J58:J63">IF(I58="","","-")</f>
        <v>-</v>
      </c>
      <c r="K58" s="1">
        <f>IF(M55="","",M55)</f>
        <v>15</v>
      </c>
      <c r="L58" s="72" t="str">
        <f>IF(P55="","",IF(P55="○","×",IF(P55="×","○")))</f>
        <v>○</v>
      </c>
      <c r="M58" s="75"/>
      <c r="N58" s="76"/>
      <c r="O58" s="76"/>
      <c r="P58" s="77"/>
      <c r="Q58" s="26">
        <v>21</v>
      </c>
      <c r="R58" s="27" t="str">
        <f t="shared" si="13"/>
        <v>-</v>
      </c>
      <c r="S58" s="28">
        <v>7</v>
      </c>
      <c r="T58" s="84" t="str">
        <f>IF(Q58&lt;&gt;"",IF(Q58&gt;S58,IF(Q59&gt;S59,"○",IF(Q60&gt;S60,"○","×")),IF(Q59&gt;S59,IF(Q60&gt;S60,"○","×"),"×")),"")</f>
        <v>○</v>
      </c>
      <c r="U58" s="86"/>
      <c r="V58" s="87"/>
      <c r="W58" s="87"/>
      <c r="X58" s="88"/>
      <c r="Y58" s="9"/>
      <c r="Z58" s="17"/>
      <c r="AA58" s="18"/>
      <c r="AB58" s="17"/>
      <c r="AC58" s="18"/>
      <c r="AD58" s="19"/>
      <c r="AE58" s="18"/>
      <c r="AF58" s="18"/>
      <c r="AG58" s="19"/>
    </row>
    <row r="59" spans="3:33" ht="10.5" customHeight="1">
      <c r="C59" s="60"/>
      <c r="D59" s="59"/>
      <c r="E59" s="36">
        <f>IF(O53="","",O53)</f>
        <v>19</v>
      </c>
      <c r="F59" s="27" t="str">
        <f t="shared" si="14"/>
        <v>-</v>
      </c>
      <c r="G59" s="1">
        <f>IF(M53="","",M53)</f>
        <v>21</v>
      </c>
      <c r="H59" s="73">
        <f>IF(J56="","",J56)</f>
      </c>
      <c r="I59" s="40">
        <f>IF(O56="","",O56)</f>
        <v>21</v>
      </c>
      <c r="J59" s="27" t="str">
        <f t="shared" si="15"/>
        <v>-</v>
      </c>
      <c r="K59" s="1">
        <f>IF(M56="","",M56)</f>
        <v>4</v>
      </c>
      <c r="L59" s="73" t="str">
        <f>IF(N56="","",N56)</f>
        <v>-</v>
      </c>
      <c r="M59" s="78"/>
      <c r="N59" s="79"/>
      <c r="O59" s="79"/>
      <c r="P59" s="80"/>
      <c r="Q59" s="26">
        <v>21</v>
      </c>
      <c r="R59" s="27" t="str">
        <f t="shared" si="13"/>
        <v>-</v>
      </c>
      <c r="S59" s="28">
        <v>11</v>
      </c>
      <c r="T59" s="84"/>
      <c r="U59" s="89"/>
      <c r="V59" s="90"/>
      <c r="W59" s="90"/>
      <c r="X59" s="91"/>
      <c r="Y59" s="9"/>
      <c r="Z59" s="17">
        <f>COUNTIF(E58:T60,"○")</f>
        <v>3</v>
      </c>
      <c r="AA59" s="18">
        <f>COUNTIF(E58:T60,"×")</f>
        <v>0</v>
      </c>
      <c r="AB59" s="11">
        <f>(IF((E58&gt;G58),1,0))+(IF((E59&gt;G59),1,0))+(IF((E60&gt;G60),1,0))+(IF((I58&gt;K58),1,0))+(IF((I59&gt;K59),1,0))+(IF((I60&gt;K60),1,0))+(IF((M58&gt;O58),1,0))+(IF((M59&gt;O59),1,0))+(IF((M60&gt;O60),1,0))+(IF((Q58&gt;S58),1,0))+(IF((Q59&gt;S59),1,0))+(IF((Q60&gt;S60),1,0))</f>
        <v>6</v>
      </c>
      <c r="AC59" s="12">
        <f>(IF((E58&lt;G58),1,0))+(IF((E59&lt;G59),1,0))+(IF((E60&lt;G60),1,0))+(IF((I58&lt;K58),1,0))+(IF((I59&lt;K59),1,0))+(IF((I60&lt;K60),1,0))+(IF((M58&lt;O58),1,0))+(IF((M59&lt;O59),1,0))+(IF((M60&lt;O60),1,0))+(IF((Q58&lt;S58),1,0))+(IF((Q59&lt;S59),1,0))+(IF((Q60&lt;S60),1,0))</f>
        <v>1</v>
      </c>
      <c r="AD59" s="13">
        <f>AB59-AC59</f>
        <v>5</v>
      </c>
      <c r="AE59" s="18">
        <f>SUM(E58:E60,I58:I60,M58:M60,Q58:Q60)</f>
        <v>145</v>
      </c>
      <c r="AF59" s="18">
        <f>SUM(G58:G60,K58:K60,O58:O60,S58:S60)</f>
        <v>93</v>
      </c>
      <c r="AG59" s="19">
        <f>AE59-AF59</f>
        <v>52</v>
      </c>
    </row>
    <row r="60" spans="3:33" ht="10.5" customHeight="1">
      <c r="C60" s="63"/>
      <c r="D60" s="62"/>
      <c r="E60" s="37">
        <f>IF(O54="","",O54)</f>
        <v>21</v>
      </c>
      <c r="F60" s="35" t="str">
        <f t="shared" si="14"/>
        <v>-</v>
      </c>
      <c r="G60" s="38">
        <f>IF(M54="","",M54)</f>
        <v>19</v>
      </c>
      <c r="H60" s="74">
        <f>IF(J57="","",J57)</f>
      </c>
      <c r="I60" s="41">
        <f>IF(O57="","",O57)</f>
      </c>
      <c r="J60" s="27">
        <f t="shared" si="15"/>
      </c>
      <c r="K60" s="38">
        <f>IF(M57="","",M57)</f>
      </c>
      <c r="L60" s="74">
        <f>IF(N57="","",N57)</f>
      </c>
      <c r="M60" s="81"/>
      <c r="N60" s="82"/>
      <c r="O60" s="82"/>
      <c r="P60" s="83"/>
      <c r="Q60" s="33"/>
      <c r="R60" s="27">
        <f t="shared" si="13"/>
      </c>
      <c r="S60" s="34"/>
      <c r="T60" s="85"/>
      <c r="U60" s="14">
        <f>Z59</f>
        <v>3</v>
      </c>
      <c r="V60" s="15" t="s">
        <v>9</v>
      </c>
      <c r="W60" s="15">
        <f>AA59</f>
        <v>0</v>
      </c>
      <c r="X60" s="16" t="s">
        <v>6</v>
      </c>
      <c r="Y60" s="9"/>
      <c r="Z60" s="17"/>
      <c r="AA60" s="18"/>
      <c r="AB60" s="17"/>
      <c r="AC60" s="18"/>
      <c r="AD60" s="19"/>
      <c r="AE60" s="18"/>
      <c r="AF60" s="18"/>
      <c r="AG60" s="19"/>
    </row>
    <row r="61" spans="3:33" ht="10.5" customHeight="1">
      <c r="C61" s="60" t="s">
        <v>110</v>
      </c>
      <c r="D61" s="61" t="s">
        <v>64</v>
      </c>
      <c r="E61" s="36">
        <f>IF(S52="","",S52)</f>
        <v>21</v>
      </c>
      <c r="F61" s="27" t="str">
        <f t="shared" si="14"/>
        <v>-</v>
      </c>
      <c r="G61" s="1">
        <f>IF(Q52="","",Q52)</f>
        <v>23</v>
      </c>
      <c r="H61" s="72" t="str">
        <f>IF(T52="","",IF(T52="○","×",IF(T52="×","○")))</f>
        <v>×</v>
      </c>
      <c r="I61" s="40">
        <f>IF(S55="","",S55)</f>
        <v>17</v>
      </c>
      <c r="J61" s="39" t="str">
        <f t="shared" si="15"/>
        <v>-</v>
      </c>
      <c r="K61" s="1">
        <f>IF(Q55="","",Q55)</f>
        <v>21</v>
      </c>
      <c r="L61" s="72" t="str">
        <f>IF(T55="","",IF(T55="○","×",IF(T55="×","○")))</f>
        <v>×</v>
      </c>
      <c r="M61" s="42">
        <f>IF(S58="","",S58)</f>
        <v>7</v>
      </c>
      <c r="N61" s="27" t="str">
        <f>IF(M61="","","-")</f>
        <v>-</v>
      </c>
      <c r="O61" s="5">
        <f>IF(Q58="","",Q58)</f>
        <v>21</v>
      </c>
      <c r="P61" s="72" t="str">
        <f>IF(T58="","",IF(T58="○","×",IF(T58="×","○")))</f>
        <v>×</v>
      </c>
      <c r="Q61" s="75"/>
      <c r="R61" s="76"/>
      <c r="S61" s="76"/>
      <c r="T61" s="93"/>
      <c r="U61" s="86"/>
      <c r="V61" s="87"/>
      <c r="W61" s="87"/>
      <c r="X61" s="88"/>
      <c r="Y61" s="9"/>
      <c r="Z61" s="8"/>
      <c r="AA61" s="6"/>
      <c r="AB61" s="8"/>
      <c r="AC61" s="6"/>
      <c r="AD61" s="10"/>
      <c r="AE61" s="6"/>
      <c r="AF61" s="6"/>
      <c r="AG61" s="10"/>
    </row>
    <row r="62" spans="3:33" ht="10.5" customHeight="1">
      <c r="C62" s="60"/>
      <c r="D62" s="59"/>
      <c r="E62" s="36">
        <f>IF(S53="","",S53)</f>
        <v>9</v>
      </c>
      <c r="F62" s="27" t="str">
        <f t="shared" si="14"/>
        <v>-</v>
      </c>
      <c r="G62" s="1">
        <f>IF(Q53="","",Q53)</f>
        <v>21</v>
      </c>
      <c r="H62" s="73" t="str">
        <f>IF(J59="","",J59)</f>
        <v>-</v>
      </c>
      <c r="I62" s="40">
        <f>IF(S56="","",S56)</f>
        <v>21</v>
      </c>
      <c r="J62" s="27" t="str">
        <f t="shared" si="15"/>
        <v>-</v>
      </c>
      <c r="K62" s="1">
        <f>IF(Q56="","",Q56)</f>
        <v>17</v>
      </c>
      <c r="L62" s="73">
        <f>IF(N59="","",N59)</f>
      </c>
      <c r="M62" s="40">
        <f>IF(S59="","",S59)</f>
        <v>11</v>
      </c>
      <c r="N62" s="27" t="str">
        <f>IF(M62="","","-")</f>
        <v>-</v>
      </c>
      <c r="O62" s="1">
        <f>IF(Q59="","",Q59)</f>
        <v>21</v>
      </c>
      <c r="P62" s="73" t="str">
        <f>IF(R59="","",R59)</f>
        <v>-</v>
      </c>
      <c r="Q62" s="78"/>
      <c r="R62" s="79"/>
      <c r="S62" s="79"/>
      <c r="T62" s="94"/>
      <c r="U62" s="89"/>
      <c r="V62" s="90"/>
      <c r="W62" s="90"/>
      <c r="X62" s="91"/>
      <c r="Y62" s="9"/>
      <c r="Z62" s="17">
        <f>COUNTIF(E61:T63,"○")</f>
        <v>0</v>
      </c>
      <c r="AA62" s="18">
        <f>COUNTIF(E61:T63,"×")</f>
        <v>3</v>
      </c>
      <c r="AB62" s="11">
        <f>(IF((E61&gt;G61),1,0))+(IF((E62&gt;G62),1,0))+(IF((E63&gt;G63),1,0))+(IF((I61&gt;K61),1,0))+(IF((I62&gt;K62),1,0))+(IF((I63&gt;K63),1,0))+(IF((M61&gt;O61),1,0))+(IF((M62&gt;O62),1,0))+(IF((M63&gt;O63),1,0))+(IF((Q61&gt;S61),1,0))+(IF((Q62&gt;S62),1,0))+(IF((Q63&gt;S63),1,0))</f>
        <v>1</v>
      </c>
      <c r="AC62" s="12">
        <f>(IF((E61&lt;G61),1,0))+(IF((E62&lt;G62),1,0))+(IF((E63&lt;G63),1,0))+(IF((I61&lt;K61),1,0))+(IF((I62&lt;K62),1,0))+(IF((I63&lt;K63),1,0))+(IF((M61&lt;O61),1,0))+(IF((M62&lt;O62),1,0))+(IF((M63&lt;O63),1,0))+(IF((Q61&lt;S61),1,0))+(IF((Q62&lt;S62),1,0))+(IF((Q63&lt;S63),1,0))</f>
        <v>6</v>
      </c>
      <c r="AD62" s="13">
        <f>AB62-AC62</f>
        <v>-5</v>
      </c>
      <c r="AE62" s="18">
        <f>SUM(E61:E63,I61:I63,M61:M63,Q61:Q63)</f>
        <v>101</v>
      </c>
      <c r="AF62" s="18">
        <f>SUM(G61:G63,K61:K63,O61:O63,S61:S63)</f>
        <v>145</v>
      </c>
      <c r="AG62" s="19">
        <f>AE62-AF62</f>
        <v>-44</v>
      </c>
    </row>
    <row r="63" spans="3:33" ht="10.5" customHeight="1" thickBot="1">
      <c r="C63" s="58"/>
      <c r="D63" s="57"/>
      <c r="E63" s="43">
        <f>IF(S54="","",S54)</f>
      </c>
      <c r="F63" s="44">
        <f t="shared" si="14"/>
      </c>
      <c r="G63" s="2">
        <f>IF(Q54="","",Q54)</f>
      </c>
      <c r="H63" s="92">
        <f>IF(J60="","",J60)</f>
      </c>
      <c r="I63" s="45">
        <f>IF(S57="","",S57)</f>
        <v>15</v>
      </c>
      <c r="J63" s="44" t="str">
        <f t="shared" si="15"/>
        <v>-</v>
      </c>
      <c r="K63" s="2">
        <f>IF(Q57="","",Q57)</f>
        <v>21</v>
      </c>
      <c r="L63" s="92">
        <f>IF(N60="","",N60)</f>
      </c>
      <c r="M63" s="45">
        <f>IF(S60="","",S60)</f>
      </c>
      <c r="N63" s="44">
        <f>IF(M63="","","-")</f>
      </c>
      <c r="O63" s="2">
        <f>IF(Q60="","",Q60)</f>
      </c>
      <c r="P63" s="92">
        <f>IF(R60="","",R60)</f>
      </c>
      <c r="Q63" s="95"/>
      <c r="R63" s="96"/>
      <c r="S63" s="96"/>
      <c r="T63" s="97"/>
      <c r="U63" s="23">
        <f>Z62</f>
        <v>0</v>
      </c>
      <c r="V63" s="24" t="s">
        <v>9</v>
      </c>
      <c r="W63" s="24">
        <f>AA62</f>
        <v>3</v>
      </c>
      <c r="X63" s="25" t="s">
        <v>6</v>
      </c>
      <c r="Y63" s="9"/>
      <c r="Z63" s="20"/>
      <c r="AA63" s="21"/>
      <c r="AB63" s="20"/>
      <c r="AC63" s="21"/>
      <c r="AD63" s="22"/>
      <c r="AE63" s="21"/>
      <c r="AF63" s="21"/>
      <c r="AG63" s="22"/>
    </row>
    <row r="64" spans="3:33" ht="6" customHeight="1" thickBot="1">
      <c r="C64" s="69"/>
      <c r="D64" s="65"/>
      <c r="E64" s="1"/>
      <c r="F64" s="27"/>
      <c r="G64" s="1"/>
      <c r="H64" s="1"/>
      <c r="I64" s="1"/>
      <c r="J64" s="27"/>
      <c r="K64" s="1"/>
      <c r="L64" s="1"/>
      <c r="M64" s="1"/>
      <c r="N64" s="27"/>
      <c r="O64" s="1"/>
      <c r="P64" s="1"/>
      <c r="Q64" s="1"/>
      <c r="R64" s="1"/>
      <c r="S64" s="1"/>
      <c r="T64" s="1"/>
      <c r="U64" s="15"/>
      <c r="V64" s="15"/>
      <c r="W64" s="15"/>
      <c r="X64" s="15"/>
      <c r="Y64" s="9"/>
      <c r="Z64" s="18"/>
      <c r="AA64" s="18"/>
      <c r="AB64" s="18"/>
      <c r="AC64" s="18"/>
      <c r="AD64" s="18"/>
      <c r="AE64" s="18"/>
      <c r="AF64" s="18"/>
      <c r="AG64" s="18"/>
    </row>
    <row r="65" spans="3:33" ht="10.5" customHeight="1">
      <c r="C65" s="123" t="s">
        <v>16</v>
      </c>
      <c r="D65" s="124"/>
      <c r="E65" s="127" t="str">
        <f>IF(C67="","",C67)</f>
        <v>久瀬　美里</v>
      </c>
      <c r="F65" s="128"/>
      <c r="G65" s="128"/>
      <c r="H65" s="129"/>
      <c r="I65" s="130" t="str">
        <f>IF(C70="","",C70)</f>
        <v>青木　真悠</v>
      </c>
      <c r="J65" s="128"/>
      <c r="K65" s="128"/>
      <c r="L65" s="129"/>
      <c r="M65" s="130" t="str">
        <f>IF(C73="","",C73)</f>
        <v>高瀬　陽菜</v>
      </c>
      <c r="N65" s="128"/>
      <c r="O65" s="128"/>
      <c r="P65" s="129"/>
      <c r="Q65" s="130" t="str">
        <f>IF(C76="","",C76)</f>
        <v>松本　柚折</v>
      </c>
      <c r="R65" s="128"/>
      <c r="S65" s="128"/>
      <c r="T65" s="131"/>
      <c r="U65" s="132" t="s">
        <v>0</v>
      </c>
      <c r="V65" s="133"/>
      <c r="W65" s="133"/>
      <c r="X65" s="134"/>
      <c r="Y65" s="9"/>
      <c r="Z65" s="112" t="s">
        <v>2</v>
      </c>
      <c r="AA65" s="113"/>
      <c r="AB65" s="112" t="s">
        <v>3</v>
      </c>
      <c r="AC65" s="114"/>
      <c r="AD65" s="113"/>
      <c r="AE65" s="112" t="s">
        <v>4</v>
      </c>
      <c r="AF65" s="114"/>
      <c r="AG65" s="113"/>
    </row>
    <row r="66" spans="3:33" ht="10.5" customHeight="1" thickBot="1">
      <c r="C66" s="125"/>
      <c r="D66" s="126"/>
      <c r="E66" s="115">
        <f>IF(C68="","",C68)</f>
      </c>
      <c r="F66" s="116"/>
      <c r="G66" s="116"/>
      <c r="H66" s="117"/>
      <c r="I66" s="118">
        <f>IF(C71="","",C71)</f>
      </c>
      <c r="J66" s="116"/>
      <c r="K66" s="116"/>
      <c r="L66" s="117"/>
      <c r="M66" s="118">
        <f>IF(C74="","",C74)</f>
      </c>
      <c r="N66" s="116"/>
      <c r="O66" s="116"/>
      <c r="P66" s="117"/>
      <c r="Q66" s="118">
        <f>IF(C77="","",C77)</f>
      </c>
      <c r="R66" s="116"/>
      <c r="S66" s="116"/>
      <c r="T66" s="119"/>
      <c r="U66" s="120" t="s">
        <v>1</v>
      </c>
      <c r="V66" s="121"/>
      <c r="W66" s="121"/>
      <c r="X66" s="122"/>
      <c r="Y66" s="9"/>
      <c r="Z66" s="7" t="s">
        <v>5</v>
      </c>
      <c r="AA66" s="3" t="s">
        <v>6</v>
      </c>
      <c r="AB66" s="7" t="s">
        <v>10</v>
      </c>
      <c r="AC66" s="3" t="s">
        <v>7</v>
      </c>
      <c r="AD66" s="4" t="s">
        <v>8</v>
      </c>
      <c r="AE66" s="3" t="s">
        <v>10</v>
      </c>
      <c r="AF66" s="3" t="s">
        <v>7</v>
      </c>
      <c r="AG66" s="4" t="s">
        <v>8</v>
      </c>
    </row>
    <row r="67" spans="3:33" ht="10.5" customHeight="1">
      <c r="C67" s="68" t="s">
        <v>111</v>
      </c>
      <c r="D67" s="67" t="s">
        <v>66</v>
      </c>
      <c r="E67" s="98"/>
      <c r="F67" s="99"/>
      <c r="G67" s="99"/>
      <c r="H67" s="100"/>
      <c r="I67" s="26">
        <v>21</v>
      </c>
      <c r="J67" s="27" t="str">
        <f>IF(I67="","","-")</f>
        <v>-</v>
      </c>
      <c r="K67" s="28">
        <v>12</v>
      </c>
      <c r="L67" s="103" t="str">
        <f>IF(I67&lt;&gt;"",IF(I67&gt;K67,IF(I68&gt;K68,"○",IF(I69&gt;K69,"○","×")),IF(I68&gt;K68,IF(I69&gt;K69,"○","×"),"×")),"")</f>
        <v>○</v>
      </c>
      <c r="M67" s="26">
        <v>21</v>
      </c>
      <c r="N67" s="29" t="str">
        <f aca="true" t="shared" si="16" ref="N67:N72">IF(M67="","","-")</f>
        <v>-</v>
      </c>
      <c r="O67" s="30">
        <v>11</v>
      </c>
      <c r="P67" s="103" t="str">
        <f>IF(M67&lt;&gt;"",IF(M67&gt;O67,IF(M68&gt;O68,"○",IF(M69&gt;O69,"○","×")),IF(M68&gt;O68,IF(M69&gt;O69,"○","×"),"×")),"")</f>
        <v>○</v>
      </c>
      <c r="Q67" s="31">
        <v>21</v>
      </c>
      <c r="R67" s="29" t="str">
        <f aca="true" t="shared" si="17" ref="R67:R75">IF(Q67="","","-")</f>
        <v>-</v>
      </c>
      <c r="S67" s="28">
        <v>3</v>
      </c>
      <c r="T67" s="106" t="str">
        <f>IF(Q67&lt;&gt;"",IF(Q67&gt;S67,IF(Q68&gt;S68,"○",IF(Q69&gt;S69,"○","×")),IF(Q68&gt;S68,IF(Q69&gt;S69,"○","×"),"×")),"")</f>
        <v>○</v>
      </c>
      <c r="U67" s="107"/>
      <c r="V67" s="108"/>
      <c r="W67" s="108"/>
      <c r="X67" s="109"/>
      <c r="Y67" s="9"/>
      <c r="Z67" s="17"/>
      <c r="AA67" s="18"/>
      <c r="AB67" s="8"/>
      <c r="AC67" s="6"/>
      <c r="AD67" s="10"/>
      <c r="AE67" s="18"/>
      <c r="AF67" s="18"/>
      <c r="AG67" s="19"/>
    </row>
    <row r="68" spans="3:33" ht="10.5" customHeight="1">
      <c r="C68" s="60"/>
      <c r="D68" s="66"/>
      <c r="E68" s="101"/>
      <c r="F68" s="79"/>
      <c r="G68" s="79"/>
      <c r="H68" s="80"/>
      <c r="I68" s="26">
        <v>21</v>
      </c>
      <c r="J68" s="27" t="str">
        <f>IF(I68="","","-")</f>
        <v>-</v>
      </c>
      <c r="K68" s="32">
        <v>12</v>
      </c>
      <c r="L68" s="104"/>
      <c r="M68" s="26">
        <v>21</v>
      </c>
      <c r="N68" s="27" t="str">
        <f t="shared" si="16"/>
        <v>-</v>
      </c>
      <c r="O68" s="28">
        <v>17</v>
      </c>
      <c r="P68" s="104"/>
      <c r="Q68" s="26">
        <v>21</v>
      </c>
      <c r="R68" s="27" t="str">
        <f t="shared" si="17"/>
        <v>-</v>
      </c>
      <c r="S68" s="28">
        <v>1</v>
      </c>
      <c r="T68" s="84"/>
      <c r="U68" s="89"/>
      <c r="V68" s="90"/>
      <c r="W68" s="90"/>
      <c r="X68" s="91"/>
      <c r="Y68" s="9"/>
      <c r="Z68" s="17">
        <f>COUNTIF(E67:T69,"○")</f>
        <v>3</v>
      </c>
      <c r="AA68" s="18">
        <f>COUNTIF(E67:T69,"×")</f>
        <v>0</v>
      </c>
      <c r="AB68" s="11">
        <f>(IF((E67&gt;G67),1,0))+(IF((E68&gt;G68),1,0))+(IF((E69&gt;G69),1,0))+(IF((I67&gt;K67),1,0))+(IF((I68&gt;K68),1,0))+(IF((I69&gt;K69),1,0))+(IF((M67&gt;O67),1,0))+(IF((M68&gt;O68),1,0))+(IF((M69&gt;O69),1,0))+(IF((Q67&gt;S67),1,0))+(IF((Q68&gt;S68),1,0))+(IF((Q69&gt;S69),1,0))</f>
        <v>6</v>
      </c>
      <c r="AC68" s="12">
        <f>(IF((E67&lt;G67),1,0))+(IF((E68&lt;G68),1,0))+(IF((E69&lt;G69),1,0))+(IF((I67&lt;K67),1,0))+(IF((I68&lt;K68),1,0))+(IF((I69&lt;K69),1,0))+(IF((M67&lt;O67),1,0))+(IF((M68&lt;O68),1,0))+(IF((M69&lt;O69),1,0))+(IF((Q67&lt;S67),1,0))+(IF((Q68&lt;S68),1,0))+(IF((Q69&lt;S69),1,0))</f>
        <v>0</v>
      </c>
      <c r="AD68" s="13">
        <f>AB68-AC68</f>
        <v>6</v>
      </c>
      <c r="AE68" s="18">
        <f>SUM(E67:E69,I67:I69,M67:M69,Q67:Q69)</f>
        <v>126</v>
      </c>
      <c r="AF68" s="18">
        <f>SUM(G67:G69,K67:K69,O67:O69,S67:S69)</f>
        <v>56</v>
      </c>
      <c r="AG68" s="19">
        <f>AE68-AF68</f>
        <v>70</v>
      </c>
    </row>
    <row r="69" spans="3:33" ht="10.5" customHeight="1">
      <c r="C69" s="60"/>
      <c r="D69" s="65"/>
      <c r="E69" s="102"/>
      <c r="F69" s="82"/>
      <c r="G69" s="82"/>
      <c r="H69" s="83"/>
      <c r="I69" s="33"/>
      <c r="J69" s="27">
        <f>IF(I69="","","-")</f>
      </c>
      <c r="K69" s="34"/>
      <c r="L69" s="105"/>
      <c r="M69" s="33"/>
      <c r="N69" s="35">
        <f t="shared" si="16"/>
      </c>
      <c r="O69" s="34"/>
      <c r="P69" s="104"/>
      <c r="Q69" s="33"/>
      <c r="R69" s="35">
        <f t="shared" si="17"/>
      </c>
      <c r="S69" s="34"/>
      <c r="T69" s="84"/>
      <c r="U69" s="14">
        <f>Z68</f>
        <v>3</v>
      </c>
      <c r="V69" s="15" t="s">
        <v>9</v>
      </c>
      <c r="W69" s="15">
        <f>AA68</f>
        <v>0</v>
      </c>
      <c r="X69" s="16" t="s">
        <v>6</v>
      </c>
      <c r="Y69" s="9"/>
      <c r="Z69" s="17"/>
      <c r="AA69" s="18"/>
      <c r="AB69" s="17"/>
      <c r="AC69" s="18"/>
      <c r="AD69" s="19"/>
      <c r="AE69" s="18"/>
      <c r="AF69" s="18"/>
      <c r="AG69" s="19"/>
    </row>
    <row r="70" spans="3:33" ht="10.5" customHeight="1">
      <c r="C70" s="64" t="s">
        <v>112</v>
      </c>
      <c r="D70" s="61" t="s">
        <v>113</v>
      </c>
      <c r="E70" s="36">
        <f>IF(K67="","",K67)</f>
        <v>12</v>
      </c>
      <c r="F70" s="27" t="str">
        <f aca="true" t="shared" si="18" ref="F70:F78">IF(E70="","","-")</f>
        <v>-</v>
      </c>
      <c r="G70" s="1">
        <f>IF(I67="","",I67)</f>
        <v>21</v>
      </c>
      <c r="H70" s="72" t="str">
        <f>IF(L67="","",IF(L67="○","×",IF(L67="×","○")))</f>
        <v>×</v>
      </c>
      <c r="I70" s="75"/>
      <c r="J70" s="76"/>
      <c r="K70" s="76"/>
      <c r="L70" s="77"/>
      <c r="M70" s="26">
        <v>21</v>
      </c>
      <c r="N70" s="27" t="str">
        <f t="shared" si="16"/>
        <v>-</v>
      </c>
      <c r="O70" s="28">
        <v>23</v>
      </c>
      <c r="P70" s="110" t="str">
        <f>IF(M70&lt;&gt;"",IF(M70&gt;O70,IF(M71&gt;O71,"○",IF(M72&gt;O72,"○","×")),IF(M71&gt;O71,IF(M72&gt;O72,"○","×"),"×")),"")</f>
        <v>×</v>
      </c>
      <c r="Q70" s="26">
        <v>21</v>
      </c>
      <c r="R70" s="27" t="str">
        <f t="shared" si="17"/>
        <v>-</v>
      </c>
      <c r="S70" s="28">
        <v>8</v>
      </c>
      <c r="T70" s="111" t="str">
        <f>IF(Q70&lt;&gt;"",IF(Q70&gt;S70,IF(Q71&gt;S71,"○",IF(Q72&gt;S72,"○","×")),IF(Q71&gt;S71,IF(Q72&gt;S72,"○","×"),"×")),"")</f>
        <v>○</v>
      </c>
      <c r="U70" s="86"/>
      <c r="V70" s="87"/>
      <c r="W70" s="87"/>
      <c r="X70" s="88"/>
      <c r="Y70" s="9"/>
      <c r="Z70" s="8"/>
      <c r="AA70" s="6"/>
      <c r="AB70" s="8"/>
      <c r="AC70" s="6"/>
      <c r="AD70" s="10"/>
      <c r="AE70" s="6"/>
      <c r="AF70" s="6"/>
      <c r="AG70" s="10"/>
    </row>
    <row r="71" spans="3:33" ht="10.5" customHeight="1">
      <c r="C71" s="60"/>
      <c r="D71" s="59"/>
      <c r="E71" s="36">
        <f>IF(K68="","",K68)</f>
        <v>12</v>
      </c>
      <c r="F71" s="27" t="str">
        <f t="shared" si="18"/>
        <v>-</v>
      </c>
      <c r="G71" s="1">
        <f>IF(I68="","",I68)</f>
        <v>21</v>
      </c>
      <c r="H71" s="73" t="str">
        <f>IF(J68="","",J68)</f>
        <v>-</v>
      </c>
      <c r="I71" s="78"/>
      <c r="J71" s="79"/>
      <c r="K71" s="79"/>
      <c r="L71" s="80"/>
      <c r="M71" s="26">
        <v>19</v>
      </c>
      <c r="N71" s="27" t="str">
        <f t="shared" si="16"/>
        <v>-</v>
      </c>
      <c r="O71" s="28">
        <v>21</v>
      </c>
      <c r="P71" s="104"/>
      <c r="Q71" s="26">
        <v>21</v>
      </c>
      <c r="R71" s="27" t="str">
        <f t="shared" si="17"/>
        <v>-</v>
      </c>
      <c r="S71" s="28">
        <v>1</v>
      </c>
      <c r="T71" s="84"/>
      <c r="U71" s="89"/>
      <c r="V71" s="90"/>
      <c r="W71" s="90"/>
      <c r="X71" s="91"/>
      <c r="Y71" s="9"/>
      <c r="Z71" s="17">
        <f>COUNTIF(E70:T72,"○")</f>
        <v>1</v>
      </c>
      <c r="AA71" s="18">
        <f>COUNTIF(E70:T72,"×")</f>
        <v>2</v>
      </c>
      <c r="AB71" s="11">
        <f>(IF((E70&gt;G70),1,0))+(IF((E71&gt;G71),1,0))+(IF((E72&gt;G72),1,0))+(IF((I70&gt;K70),1,0))+(IF((I71&gt;K71),1,0))+(IF((I72&gt;K72),1,0))+(IF((M70&gt;O70),1,0))+(IF((M71&gt;O71),1,0))+(IF((M72&gt;O72),1,0))+(IF((Q70&gt;S70),1,0))+(IF((Q71&gt;S71),1,0))+(IF((Q72&gt;S72),1,0))</f>
        <v>2</v>
      </c>
      <c r="AC71" s="12">
        <f>(IF((E70&lt;G70),1,0))+(IF((E71&lt;G71),1,0))+(IF((E72&lt;G72),1,0))+(IF((I70&lt;K70),1,0))+(IF((I71&lt;K71),1,0))+(IF((I72&lt;K72),1,0))+(IF((M70&lt;O70),1,0))+(IF((M71&lt;O71),1,0))+(IF((M72&lt;O72),1,0))+(IF((Q70&lt;S70),1,0))+(IF((Q71&lt;S71),1,0))+(IF((Q72&lt;S72),1,0))</f>
        <v>4</v>
      </c>
      <c r="AD71" s="13">
        <f>AB71-AC71</f>
        <v>-2</v>
      </c>
      <c r="AE71" s="18">
        <f>SUM(E70:E72,I70:I72,M70:M72,Q70:Q72)</f>
        <v>106</v>
      </c>
      <c r="AF71" s="18">
        <f>SUM(G70:G72,K70:K72,O70:O72,S70:S72)</f>
        <v>95</v>
      </c>
      <c r="AG71" s="19">
        <f>AE71-AF71</f>
        <v>11</v>
      </c>
    </row>
    <row r="72" spans="3:33" ht="10.5" customHeight="1">
      <c r="C72" s="63"/>
      <c r="D72" s="62"/>
      <c r="E72" s="37">
        <f>IF(K69="","",K69)</f>
      </c>
      <c r="F72" s="27">
        <f t="shared" si="18"/>
      </c>
      <c r="G72" s="38">
        <f>IF(I69="","",I69)</f>
      </c>
      <c r="H72" s="74">
        <f>IF(J69="","",J69)</f>
      </c>
      <c r="I72" s="81"/>
      <c r="J72" s="82"/>
      <c r="K72" s="82"/>
      <c r="L72" s="83"/>
      <c r="M72" s="33"/>
      <c r="N72" s="27">
        <f t="shared" si="16"/>
      </c>
      <c r="O72" s="34"/>
      <c r="P72" s="105"/>
      <c r="Q72" s="33"/>
      <c r="R72" s="35">
        <f t="shared" si="17"/>
      </c>
      <c r="S72" s="34"/>
      <c r="T72" s="85"/>
      <c r="U72" s="14">
        <f>Z71</f>
        <v>1</v>
      </c>
      <c r="V72" s="15" t="s">
        <v>9</v>
      </c>
      <c r="W72" s="15">
        <f>AA71</f>
        <v>2</v>
      </c>
      <c r="X72" s="16" t="s">
        <v>6</v>
      </c>
      <c r="Y72" s="9"/>
      <c r="Z72" s="20"/>
      <c r="AA72" s="21"/>
      <c r="AB72" s="20"/>
      <c r="AC72" s="21"/>
      <c r="AD72" s="22"/>
      <c r="AE72" s="21"/>
      <c r="AF72" s="21"/>
      <c r="AG72" s="22"/>
    </row>
    <row r="73" spans="3:33" ht="10.5" customHeight="1">
      <c r="C73" s="64" t="s">
        <v>114</v>
      </c>
      <c r="D73" s="61" t="s">
        <v>41</v>
      </c>
      <c r="E73" s="36">
        <f>IF(O67="","",O67)</f>
        <v>11</v>
      </c>
      <c r="F73" s="39" t="str">
        <f t="shared" si="18"/>
        <v>-</v>
      </c>
      <c r="G73" s="1">
        <f>IF(M67="","",M67)</f>
        <v>21</v>
      </c>
      <c r="H73" s="72" t="str">
        <f>IF(P67="","",IF(P67="○","×",IF(P67="×","○")))</f>
        <v>×</v>
      </c>
      <c r="I73" s="40">
        <f>IF(O70="","",O70)</f>
        <v>23</v>
      </c>
      <c r="J73" s="27" t="str">
        <f aca="true" t="shared" si="19" ref="J73:J78">IF(I73="","","-")</f>
        <v>-</v>
      </c>
      <c r="K73" s="1">
        <f>IF(M70="","",M70)</f>
        <v>21</v>
      </c>
      <c r="L73" s="72" t="str">
        <f>IF(P70="","",IF(P70="○","×",IF(P70="×","○")))</f>
        <v>○</v>
      </c>
      <c r="M73" s="75"/>
      <c r="N73" s="76"/>
      <c r="O73" s="76"/>
      <c r="P73" s="77"/>
      <c r="Q73" s="26">
        <v>21</v>
      </c>
      <c r="R73" s="27" t="str">
        <f t="shared" si="17"/>
        <v>-</v>
      </c>
      <c r="S73" s="28">
        <v>5</v>
      </c>
      <c r="T73" s="84" t="str">
        <f>IF(Q73&lt;&gt;"",IF(Q73&gt;S73,IF(Q74&gt;S74,"○",IF(Q75&gt;S75,"○","×")),IF(Q74&gt;S74,IF(Q75&gt;S75,"○","×"),"×")),"")</f>
        <v>○</v>
      </c>
      <c r="U73" s="86"/>
      <c r="V73" s="87"/>
      <c r="W73" s="87"/>
      <c r="X73" s="88"/>
      <c r="Y73" s="9"/>
      <c r="Z73" s="17"/>
      <c r="AA73" s="18"/>
      <c r="AB73" s="17"/>
      <c r="AC73" s="18"/>
      <c r="AD73" s="19"/>
      <c r="AE73" s="18"/>
      <c r="AF73" s="18"/>
      <c r="AG73" s="19"/>
    </row>
    <row r="74" spans="3:33" ht="10.5" customHeight="1">
      <c r="C74" s="60"/>
      <c r="D74" s="59"/>
      <c r="E74" s="36">
        <f>IF(O68="","",O68)</f>
        <v>17</v>
      </c>
      <c r="F74" s="27" t="str">
        <f t="shared" si="18"/>
        <v>-</v>
      </c>
      <c r="G74" s="1">
        <f>IF(M68="","",M68)</f>
        <v>21</v>
      </c>
      <c r="H74" s="73">
        <f>IF(J71="","",J71)</f>
      </c>
      <c r="I74" s="40">
        <f>IF(O71="","",O71)</f>
        <v>21</v>
      </c>
      <c r="J74" s="27" t="str">
        <f t="shared" si="19"/>
        <v>-</v>
      </c>
      <c r="K74" s="1">
        <f>IF(M71="","",M71)</f>
        <v>19</v>
      </c>
      <c r="L74" s="73" t="str">
        <f>IF(N71="","",N71)</f>
        <v>-</v>
      </c>
      <c r="M74" s="78"/>
      <c r="N74" s="79"/>
      <c r="O74" s="79"/>
      <c r="P74" s="80"/>
      <c r="Q74" s="26">
        <v>21</v>
      </c>
      <c r="R74" s="27" t="str">
        <f t="shared" si="17"/>
        <v>-</v>
      </c>
      <c r="S74" s="28">
        <v>5</v>
      </c>
      <c r="T74" s="84"/>
      <c r="U74" s="89"/>
      <c r="V74" s="90"/>
      <c r="W74" s="90"/>
      <c r="X74" s="91"/>
      <c r="Y74" s="9"/>
      <c r="Z74" s="17">
        <f>COUNTIF(E73:T75,"○")</f>
        <v>2</v>
      </c>
      <c r="AA74" s="18">
        <f>COUNTIF(E73:T75,"×")</f>
        <v>1</v>
      </c>
      <c r="AB74" s="11">
        <f>(IF((E73&gt;G73),1,0))+(IF((E74&gt;G74),1,0))+(IF((E75&gt;G75),1,0))+(IF((I73&gt;K73),1,0))+(IF((I74&gt;K74),1,0))+(IF((I75&gt;K75),1,0))+(IF((M73&gt;O73),1,0))+(IF((M74&gt;O74),1,0))+(IF((M75&gt;O75),1,0))+(IF((Q73&gt;S73),1,0))+(IF((Q74&gt;S74),1,0))+(IF((Q75&gt;S75),1,0))</f>
        <v>4</v>
      </c>
      <c r="AC74" s="12">
        <f>(IF((E73&lt;G73),1,0))+(IF((E74&lt;G74),1,0))+(IF((E75&lt;G75),1,0))+(IF((I73&lt;K73),1,0))+(IF((I74&lt;K74),1,0))+(IF((I75&lt;K75),1,0))+(IF((M73&lt;O73),1,0))+(IF((M74&lt;O74),1,0))+(IF((M75&lt;O75),1,0))+(IF((Q73&lt;S73),1,0))+(IF((Q74&lt;S74),1,0))+(IF((Q75&lt;S75),1,0))</f>
        <v>2</v>
      </c>
      <c r="AD74" s="13">
        <f>AB74-AC74</f>
        <v>2</v>
      </c>
      <c r="AE74" s="18">
        <f>SUM(E73:E75,I73:I75,M73:M75,Q73:Q75)</f>
        <v>114</v>
      </c>
      <c r="AF74" s="18">
        <f>SUM(G73:G75,K73:K75,O73:O75,S73:S75)</f>
        <v>92</v>
      </c>
      <c r="AG74" s="19">
        <f>AE74-AF74</f>
        <v>22</v>
      </c>
    </row>
    <row r="75" spans="3:33" ht="10.5" customHeight="1">
      <c r="C75" s="63"/>
      <c r="D75" s="62"/>
      <c r="E75" s="37">
        <f>IF(O69="","",O69)</f>
      </c>
      <c r="F75" s="35">
        <f t="shared" si="18"/>
      </c>
      <c r="G75" s="38">
        <f>IF(M69="","",M69)</f>
      </c>
      <c r="H75" s="74">
        <f>IF(J72="","",J72)</f>
      </c>
      <c r="I75" s="41">
        <f>IF(O72="","",O72)</f>
      </c>
      <c r="J75" s="27">
        <f t="shared" si="19"/>
      </c>
      <c r="K75" s="38">
        <f>IF(M72="","",M72)</f>
      </c>
      <c r="L75" s="74">
        <f>IF(N72="","",N72)</f>
      </c>
      <c r="M75" s="81"/>
      <c r="N75" s="82"/>
      <c r="O75" s="82"/>
      <c r="P75" s="83"/>
      <c r="Q75" s="33"/>
      <c r="R75" s="27">
        <f t="shared" si="17"/>
      </c>
      <c r="S75" s="34"/>
      <c r="T75" s="85"/>
      <c r="U75" s="14">
        <f>Z74</f>
        <v>2</v>
      </c>
      <c r="V75" s="15" t="s">
        <v>9</v>
      </c>
      <c r="W75" s="15">
        <f>AA74</f>
        <v>1</v>
      </c>
      <c r="X75" s="16" t="s">
        <v>6</v>
      </c>
      <c r="Y75" s="9"/>
      <c r="Z75" s="17"/>
      <c r="AA75" s="18"/>
      <c r="AB75" s="17"/>
      <c r="AC75" s="18"/>
      <c r="AD75" s="19"/>
      <c r="AE75" s="18"/>
      <c r="AF75" s="18"/>
      <c r="AG75" s="19"/>
    </row>
    <row r="76" spans="3:33" ht="10.5" customHeight="1">
      <c r="C76" s="60" t="s">
        <v>115</v>
      </c>
      <c r="D76" s="61" t="s">
        <v>64</v>
      </c>
      <c r="E76" s="36">
        <f>IF(S67="","",S67)</f>
        <v>3</v>
      </c>
      <c r="F76" s="27" t="str">
        <f t="shared" si="18"/>
        <v>-</v>
      </c>
      <c r="G76" s="1">
        <f>IF(Q67="","",Q67)</f>
        <v>21</v>
      </c>
      <c r="H76" s="72" t="str">
        <f>IF(T67="","",IF(T67="○","×",IF(T67="×","○")))</f>
        <v>×</v>
      </c>
      <c r="I76" s="40">
        <f>IF(S70="","",S70)</f>
        <v>8</v>
      </c>
      <c r="J76" s="39" t="str">
        <f t="shared" si="19"/>
        <v>-</v>
      </c>
      <c r="K76" s="1">
        <f>IF(Q70="","",Q70)</f>
        <v>21</v>
      </c>
      <c r="L76" s="72" t="str">
        <f>IF(T70="","",IF(T70="○","×",IF(T70="×","○")))</f>
        <v>×</v>
      </c>
      <c r="M76" s="42">
        <f>IF(S73="","",S73)</f>
        <v>5</v>
      </c>
      <c r="N76" s="27" t="str">
        <f>IF(M76="","","-")</f>
        <v>-</v>
      </c>
      <c r="O76" s="5">
        <f>IF(Q73="","",Q73)</f>
        <v>21</v>
      </c>
      <c r="P76" s="72" t="str">
        <f>IF(T73="","",IF(T73="○","×",IF(T73="×","○")))</f>
        <v>×</v>
      </c>
      <c r="Q76" s="75"/>
      <c r="R76" s="76"/>
      <c r="S76" s="76"/>
      <c r="T76" s="93"/>
      <c r="U76" s="86"/>
      <c r="V76" s="87"/>
      <c r="W76" s="87"/>
      <c r="X76" s="88"/>
      <c r="Y76" s="9"/>
      <c r="Z76" s="8"/>
      <c r="AA76" s="6"/>
      <c r="AB76" s="8"/>
      <c r="AC76" s="6"/>
      <c r="AD76" s="10"/>
      <c r="AE76" s="6"/>
      <c r="AF76" s="6"/>
      <c r="AG76" s="10"/>
    </row>
    <row r="77" spans="3:33" ht="10.5" customHeight="1">
      <c r="C77" s="60"/>
      <c r="D77" s="59"/>
      <c r="E77" s="36">
        <f>IF(S68="","",S68)</f>
        <v>1</v>
      </c>
      <c r="F77" s="27" t="str">
        <f t="shared" si="18"/>
        <v>-</v>
      </c>
      <c r="G77" s="1">
        <f>IF(Q68="","",Q68)</f>
        <v>21</v>
      </c>
      <c r="H77" s="73" t="str">
        <f>IF(J74="","",J74)</f>
        <v>-</v>
      </c>
      <c r="I77" s="40">
        <f>IF(S71="","",S71)</f>
        <v>1</v>
      </c>
      <c r="J77" s="27" t="str">
        <f t="shared" si="19"/>
        <v>-</v>
      </c>
      <c r="K77" s="1">
        <f>IF(Q71="","",Q71)</f>
        <v>21</v>
      </c>
      <c r="L77" s="73">
        <f>IF(N74="","",N74)</f>
      </c>
      <c r="M77" s="40">
        <f>IF(S74="","",S74)</f>
        <v>5</v>
      </c>
      <c r="N77" s="27" t="str">
        <f>IF(M77="","","-")</f>
        <v>-</v>
      </c>
      <c r="O77" s="1">
        <f>IF(Q74="","",Q74)</f>
        <v>21</v>
      </c>
      <c r="P77" s="73" t="str">
        <f>IF(R74="","",R74)</f>
        <v>-</v>
      </c>
      <c r="Q77" s="78"/>
      <c r="R77" s="79"/>
      <c r="S77" s="79"/>
      <c r="T77" s="94"/>
      <c r="U77" s="89"/>
      <c r="V77" s="90"/>
      <c r="W77" s="90"/>
      <c r="X77" s="91"/>
      <c r="Y77" s="9"/>
      <c r="Z77" s="17">
        <f>COUNTIF(E76:T78,"○")</f>
        <v>0</v>
      </c>
      <c r="AA77" s="18">
        <f>COUNTIF(E76:T78,"×")</f>
        <v>3</v>
      </c>
      <c r="AB77" s="11">
        <f>(IF((E76&gt;G76),1,0))+(IF((E77&gt;G77),1,0))+(IF((E78&gt;G78),1,0))+(IF((I76&gt;K76),1,0))+(IF((I77&gt;K77),1,0))+(IF((I78&gt;K78),1,0))+(IF((M76&gt;O76),1,0))+(IF((M77&gt;O77),1,0))+(IF((M78&gt;O78),1,0))+(IF((Q76&gt;S76),1,0))+(IF((Q77&gt;S77),1,0))+(IF((Q78&gt;S78),1,0))</f>
        <v>0</v>
      </c>
      <c r="AC77" s="12">
        <f>(IF((E76&lt;G76),1,0))+(IF((E77&lt;G77),1,0))+(IF((E78&lt;G78),1,0))+(IF((I76&lt;K76),1,0))+(IF((I77&lt;K77),1,0))+(IF((I78&lt;K78),1,0))+(IF((M76&lt;O76),1,0))+(IF((M77&lt;O77),1,0))+(IF((M78&lt;O78),1,0))+(IF((Q76&lt;S76),1,0))+(IF((Q77&lt;S77),1,0))+(IF((Q78&lt;S78),1,0))</f>
        <v>6</v>
      </c>
      <c r="AD77" s="13">
        <f>AB77-AC77</f>
        <v>-6</v>
      </c>
      <c r="AE77" s="18">
        <f>SUM(E76:E78,I76:I78,M76:M78,Q76:Q78)</f>
        <v>23</v>
      </c>
      <c r="AF77" s="18">
        <f>SUM(G76:G78,K76:K78,O76:O78,S76:S78)</f>
        <v>126</v>
      </c>
      <c r="AG77" s="19">
        <f>AE77-AF77</f>
        <v>-103</v>
      </c>
    </row>
    <row r="78" spans="3:33" ht="10.5" customHeight="1" thickBot="1">
      <c r="C78" s="58"/>
      <c r="D78" s="57"/>
      <c r="E78" s="43">
        <f>IF(S69="","",S69)</f>
      </c>
      <c r="F78" s="44">
        <f t="shared" si="18"/>
      </c>
      <c r="G78" s="2">
        <f>IF(Q69="","",Q69)</f>
      </c>
      <c r="H78" s="92">
        <f>IF(J75="","",J75)</f>
      </c>
      <c r="I78" s="45">
        <f>IF(S72="","",S72)</f>
      </c>
      <c r="J78" s="44">
        <f t="shared" si="19"/>
      </c>
      <c r="K78" s="2">
        <f>IF(Q72="","",Q72)</f>
      </c>
      <c r="L78" s="92">
        <f>IF(N75="","",N75)</f>
      </c>
      <c r="M78" s="45">
        <f>IF(S75="","",S75)</f>
      </c>
      <c r="N78" s="44">
        <f>IF(M78="","","-")</f>
      </c>
      <c r="O78" s="2">
        <f>IF(Q75="","",Q75)</f>
      </c>
      <c r="P78" s="92">
        <f>IF(R75="","",R75)</f>
      </c>
      <c r="Q78" s="95"/>
      <c r="R78" s="96"/>
      <c r="S78" s="96"/>
      <c r="T78" s="97"/>
      <c r="U78" s="23">
        <f>Z77</f>
        <v>0</v>
      </c>
      <c r="V78" s="24" t="s">
        <v>9</v>
      </c>
      <c r="W78" s="24">
        <f>AA77</f>
        <v>3</v>
      </c>
      <c r="X78" s="25" t="s">
        <v>6</v>
      </c>
      <c r="Y78" s="9"/>
      <c r="Z78" s="20"/>
      <c r="AA78" s="21"/>
      <c r="AB78" s="20"/>
      <c r="AC78" s="21"/>
      <c r="AD78" s="22"/>
      <c r="AE78" s="21"/>
      <c r="AF78" s="21"/>
      <c r="AG78" s="22"/>
    </row>
    <row r="82" spans="3:32" ht="9" customHeight="1"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4"/>
      <c r="Q82" s="54"/>
      <c r="R82" s="54"/>
      <c r="S82" s="53"/>
      <c r="T82" s="53"/>
      <c r="U82" s="53"/>
      <c r="V82" s="53"/>
      <c r="W82" s="53"/>
      <c r="X82" s="53"/>
      <c r="Y82" s="53"/>
      <c r="Z82" s="53"/>
      <c r="AA82" s="56"/>
      <c r="AB82" s="56"/>
      <c r="AC82" s="56"/>
      <c r="AD82" s="56"/>
      <c r="AE82" s="47"/>
      <c r="AF82" s="47"/>
    </row>
    <row r="83" spans="3:33" ht="21">
      <c r="C83" s="71" t="s">
        <v>116</v>
      </c>
      <c r="D83" s="52"/>
      <c r="E83" s="52"/>
      <c r="F83" s="52"/>
      <c r="G83" s="52"/>
      <c r="H83" s="52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70"/>
      <c r="T83" s="70"/>
      <c r="U83" s="70"/>
      <c r="V83" s="70"/>
      <c r="W83" s="70"/>
      <c r="X83" s="50"/>
      <c r="Y83" s="49"/>
      <c r="Z83" s="49"/>
      <c r="AA83" s="49"/>
      <c r="AB83" s="49"/>
      <c r="AC83" s="49"/>
      <c r="AD83" s="49"/>
      <c r="AE83" s="49"/>
      <c r="AF83" s="49"/>
      <c r="AG83" s="49"/>
    </row>
    <row r="84" spans="3:33" ht="9" customHeight="1">
      <c r="C84" s="49"/>
      <c r="D84" s="52"/>
      <c r="E84" s="52"/>
      <c r="F84" s="52"/>
      <c r="G84" s="52"/>
      <c r="H84" s="52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70"/>
      <c r="T84" s="70"/>
      <c r="U84" s="70"/>
      <c r="V84" s="70"/>
      <c r="W84" s="70"/>
      <c r="X84" s="50"/>
      <c r="Y84" s="49"/>
      <c r="Z84" s="49"/>
      <c r="AA84" s="49"/>
      <c r="AB84" s="49"/>
      <c r="AC84" s="49"/>
      <c r="AD84" s="49"/>
      <c r="AE84" s="49"/>
      <c r="AF84" s="49"/>
      <c r="AG84" s="49"/>
    </row>
    <row r="85" spans="3:33" ht="9" customHeight="1" thickBot="1">
      <c r="C85" s="49"/>
      <c r="D85" s="52"/>
      <c r="E85" s="52"/>
      <c r="F85" s="52"/>
      <c r="G85" s="52"/>
      <c r="H85" s="52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70"/>
      <c r="T85" s="70"/>
      <c r="U85" s="70"/>
      <c r="V85" s="70"/>
      <c r="W85" s="70"/>
      <c r="X85" s="50"/>
      <c r="Y85" s="49"/>
      <c r="Z85" s="49"/>
      <c r="AA85" s="49"/>
      <c r="AB85" s="49"/>
      <c r="AC85" s="49"/>
      <c r="AD85" s="49"/>
      <c r="AE85" s="49"/>
      <c r="AF85" s="49"/>
      <c r="AG85" s="49"/>
    </row>
    <row r="86" spans="3:33" ht="9" customHeight="1">
      <c r="C86" s="123" t="s">
        <v>12</v>
      </c>
      <c r="D86" s="124"/>
      <c r="E86" s="127" t="str">
        <f>IF(C88="","",C88)</f>
        <v>木山　　百華</v>
      </c>
      <c r="F86" s="128"/>
      <c r="G86" s="128"/>
      <c r="H86" s="129"/>
      <c r="I86" s="130" t="str">
        <f>IF(C91="","",C91)</f>
        <v>加藤　凛</v>
      </c>
      <c r="J86" s="128"/>
      <c r="K86" s="128"/>
      <c r="L86" s="129"/>
      <c r="M86" s="130" t="str">
        <f>IF(C94="","",C94)</f>
        <v>田中　なな</v>
      </c>
      <c r="N86" s="128"/>
      <c r="O86" s="128"/>
      <c r="P86" s="129"/>
      <c r="Q86" s="130">
        <f>IF(C97="","",C97)</f>
      </c>
      <c r="R86" s="128"/>
      <c r="S86" s="128"/>
      <c r="T86" s="131"/>
      <c r="U86" s="132" t="s">
        <v>0</v>
      </c>
      <c r="V86" s="133"/>
      <c r="W86" s="133"/>
      <c r="X86" s="134"/>
      <c r="Y86" s="9"/>
      <c r="Z86" s="112" t="s">
        <v>2</v>
      </c>
      <c r="AA86" s="113"/>
      <c r="AB86" s="112" t="s">
        <v>3</v>
      </c>
      <c r="AC86" s="114"/>
      <c r="AD86" s="113"/>
      <c r="AE86" s="112" t="s">
        <v>4</v>
      </c>
      <c r="AF86" s="114"/>
      <c r="AG86" s="113"/>
    </row>
    <row r="87" spans="3:33" ht="9" customHeight="1" thickBot="1">
      <c r="C87" s="125"/>
      <c r="D87" s="126"/>
      <c r="E87" s="115">
        <f>IF(C89="","",C89)</f>
      </c>
      <c r="F87" s="116"/>
      <c r="G87" s="116"/>
      <c r="H87" s="117"/>
      <c r="I87" s="118">
        <f>IF(C92="","",C92)</f>
      </c>
      <c r="J87" s="116"/>
      <c r="K87" s="116"/>
      <c r="L87" s="117"/>
      <c r="M87" s="118">
        <f>IF(C95="","",C95)</f>
      </c>
      <c r="N87" s="116"/>
      <c r="O87" s="116"/>
      <c r="P87" s="117"/>
      <c r="Q87" s="118">
        <f>IF(C98="","",C98)</f>
      </c>
      <c r="R87" s="116"/>
      <c r="S87" s="116"/>
      <c r="T87" s="119"/>
      <c r="U87" s="120" t="s">
        <v>1</v>
      </c>
      <c r="V87" s="121"/>
      <c r="W87" s="121"/>
      <c r="X87" s="122"/>
      <c r="Y87" s="9"/>
      <c r="Z87" s="7" t="s">
        <v>5</v>
      </c>
      <c r="AA87" s="3" t="s">
        <v>6</v>
      </c>
      <c r="AB87" s="7" t="s">
        <v>10</v>
      </c>
      <c r="AC87" s="3" t="s">
        <v>7</v>
      </c>
      <c r="AD87" s="4" t="s">
        <v>8</v>
      </c>
      <c r="AE87" s="3" t="s">
        <v>10</v>
      </c>
      <c r="AF87" s="3" t="s">
        <v>7</v>
      </c>
      <c r="AG87" s="4" t="s">
        <v>8</v>
      </c>
    </row>
    <row r="88" spans="3:33" ht="9" customHeight="1">
      <c r="C88" s="68" t="s">
        <v>117</v>
      </c>
      <c r="D88" s="67" t="s">
        <v>75</v>
      </c>
      <c r="E88" s="98"/>
      <c r="F88" s="99"/>
      <c r="G88" s="99"/>
      <c r="H88" s="100"/>
      <c r="I88" s="26">
        <v>21</v>
      </c>
      <c r="J88" s="27" t="str">
        <f>IF(I88="","","-")</f>
        <v>-</v>
      </c>
      <c r="K88" s="28">
        <v>10</v>
      </c>
      <c r="L88" s="103" t="str">
        <f>IF(I88&lt;&gt;"",IF(I88&gt;K88,IF(I89&gt;K89,"○",IF(I90&gt;K90,"○","×")),IF(I89&gt;K89,IF(I90&gt;K90,"○","×"),"×")),"")</f>
        <v>○</v>
      </c>
      <c r="M88" s="26">
        <v>17</v>
      </c>
      <c r="N88" s="29" t="str">
        <f aca="true" t="shared" si="20" ref="N88:N93">IF(M88="","","-")</f>
        <v>-</v>
      </c>
      <c r="O88" s="30">
        <v>21</v>
      </c>
      <c r="P88" s="103" t="str">
        <f>IF(M88&lt;&gt;"",IF(M88&gt;O88,IF(M89&gt;O89,"○",IF(M90&gt;O90,"○","×")),IF(M89&gt;O89,IF(M90&gt;O90,"○","×"),"×")),"")</f>
        <v>×</v>
      </c>
      <c r="Q88" s="31"/>
      <c r="R88" s="29">
        <f aca="true" t="shared" si="21" ref="R88:R96">IF(Q88="","","-")</f>
      </c>
      <c r="S88" s="28"/>
      <c r="T88" s="106">
        <f>IF(Q88&lt;&gt;"",IF(Q88&gt;S88,IF(Q89&gt;S89,"○",IF(Q90&gt;S90,"○","×")),IF(Q89&gt;S89,IF(Q90&gt;S90,"○","×"),"×")),"")</f>
      </c>
      <c r="U88" s="107"/>
      <c r="V88" s="108"/>
      <c r="W88" s="108"/>
      <c r="X88" s="109"/>
      <c r="Y88" s="9"/>
      <c r="Z88" s="17"/>
      <c r="AA88" s="18"/>
      <c r="AB88" s="8"/>
      <c r="AC88" s="6"/>
      <c r="AD88" s="10"/>
      <c r="AE88" s="18"/>
      <c r="AF88" s="18"/>
      <c r="AG88" s="19"/>
    </row>
    <row r="89" spans="3:33" ht="9" customHeight="1">
      <c r="C89" s="60"/>
      <c r="D89" s="66"/>
      <c r="E89" s="101"/>
      <c r="F89" s="79"/>
      <c r="G89" s="79"/>
      <c r="H89" s="80"/>
      <c r="I89" s="26">
        <v>21</v>
      </c>
      <c r="J89" s="27" t="str">
        <f>IF(I89="","","-")</f>
        <v>-</v>
      </c>
      <c r="K89" s="32">
        <v>10</v>
      </c>
      <c r="L89" s="104"/>
      <c r="M89" s="26">
        <v>12</v>
      </c>
      <c r="N89" s="27" t="str">
        <f t="shared" si="20"/>
        <v>-</v>
      </c>
      <c r="O89" s="28">
        <v>21</v>
      </c>
      <c r="P89" s="104"/>
      <c r="Q89" s="26"/>
      <c r="R89" s="27">
        <f t="shared" si="21"/>
      </c>
      <c r="S89" s="28"/>
      <c r="T89" s="84"/>
      <c r="U89" s="89"/>
      <c r="V89" s="90"/>
      <c r="W89" s="90"/>
      <c r="X89" s="91"/>
      <c r="Y89" s="9"/>
      <c r="Z89" s="17">
        <f>COUNTIF(E88:T90,"○")</f>
        <v>1</v>
      </c>
      <c r="AA89" s="18">
        <f>COUNTIF(E88:T90,"×")</f>
        <v>1</v>
      </c>
      <c r="AB89" s="11">
        <f>(IF((E88&gt;G88),1,0))+(IF((E89&gt;G89),1,0))+(IF((E90&gt;G90),1,0))+(IF((I88&gt;K88),1,0))+(IF((I89&gt;K89),1,0))+(IF((I90&gt;K90),1,0))+(IF((M88&gt;O88),1,0))+(IF((M89&gt;O89),1,0))+(IF((M90&gt;O90),1,0))+(IF((Q88&gt;S88),1,0))+(IF((Q89&gt;S89),1,0))+(IF((Q90&gt;S90),1,0))</f>
        <v>2</v>
      </c>
      <c r="AC89" s="12">
        <f>(IF((E88&lt;G88),1,0))+(IF((E89&lt;G89),1,0))+(IF((E90&lt;G90),1,0))+(IF((I88&lt;K88),1,0))+(IF((I89&lt;K89),1,0))+(IF((I90&lt;K90),1,0))+(IF((M88&lt;O88),1,0))+(IF((M89&lt;O89),1,0))+(IF((M90&lt;O90),1,0))+(IF((Q88&lt;S88),1,0))+(IF((Q89&lt;S89),1,0))+(IF((Q90&lt;S90),1,0))</f>
        <v>2</v>
      </c>
      <c r="AD89" s="13">
        <f>AB89-AC89</f>
        <v>0</v>
      </c>
      <c r="AE89" s="18">
        <f>SUM(E88:E90,I88:I90,M88:M90,Q88:Q90)</f>
        <v>71</v>
      </c>
      <c r="AF89" s="18">
        <f>SUM(G88:G90,K88:K90,O88:O90,S88:S90)</f>
        <v>62</v>
      </c>
      <c r="AG89" s="19">
        <f>AE89-AF89</f>
        <v>9</v>
      </c>
    </row>
    <row r="90" spans="3:33" ht="9" customHeight="1">
      <c r="C90" s="60"/>
      <c r="D90" s="65"/>
      <c r="E90" s="102"/>
      <c r="F90" s="82"/>
      <c r="G90" s="82"/>
      <c r="H90" s="83"/>
      <c r="I90" s="33"/>
      <c r="J90" s="27">
        <f>IF(I90="","","-")</f>
      </c>
      <c r="K90" s="34"/>
      <c r="L90" s="105"/>
      <c r="M90" s="33"/>
      <c r="N90" s="35">
        <f t="shared" si="20"/>
      </c>
      <c r="O90" s="34"/>
      <c r="P90" s="104"/>
      <c r="Q90" s="33"/>
      <c r="R90" s="35">
        <f t="shared" si="21"/>
      </c>
      <c r="S90" s="34"/>
      <c r="T90" s="84"/>
      <c r="U90" s="14">
        <f>Z89</f>
        <v>1</v>
      </c>
      <c r="V90" s="15" t="s">
        <v>9</v>
      </c>
      <c r="W90" s="15">
        <f>AA89</f>
        <v>1</v>
      </c>
      <c r="X90" s="16" t="s">
        <v>6</v>
      </c>
      <c r="Y90" s="9"/>
      <c r="Z90" s="17"/>
      <c r="AA90" s="18"/>
      <c r="AB90" s="17"/>
      <c r="AC90" s="18"/>
      <c r="AD90" s="19"/>
      <c r="AE90" s="18"/>
      <c r="AF90" s="18"/>
      <c r="AG90" s="19"/>
    </row>
    <row r="91" spans="3:33" ht="9" customHeight="1">
      <c r="C91" s="64" t="s">
        <v>118</v>
      </c>
      <c r="D91" s="61" t="s">
        <v>66</v>
      </c>
      <c r="E91" s="36">
        <f>IF(K88="","",K88)</f>
        <v>10</v>
      </c>
      <c r="F91" s="27" t="str">
        <f aca="true" t="shared" si="22" ref="F91:F99">IF(E91="","","-")</f>
        <v>-</v>
      </c>
      <c r="G91" s="1">
        <f>IF(I88="","",I88)</f>
        <v>21</v>
      </c>
      <c r="H91" s="72" t="str">
        <f>IF(L88="","",IF(L88="○","×",IF(L88="×","○")))</f>
        <v>×</v>
      </c>
      <c r="I91" s="75"/>
      <c r="J91" s="76"/>
      <c r="K91" s="76"/>
      <c r="L91" s="77"/>
      <c r="M91" s="26">
        <v>8</v>
      </c>
      <c r="N91" s="27" t="str">
        <f t="shared" si="20"/>
        <v>-</v>
      </c>
      <c r="O91" s="28">
        <v>21</v>
      </c>
      <c r="P91" s="110" t="str">
        <f>IF(M91&lt;&gt;"",IF(M91&gt;O91,IF(M92&gt;O92,"○",IF(M93&gt;O93,"○","×")),IF(M92&gt;O92,IF(M93&gt;O93,"○","×"),"×")),"")</f>
        <v>×</v>
      </c>
      <c r="Q91" s="26"/>
      <c r="R91" s="27">
        <f t="shared" si="21"/>
      </c>
      <c r="S91" s="28"/>
      <c r="T91" s="111">
        <f>IF(Q91&lt;&gt;"",IF(Q91&gt;S91,IF(Q92&gt;S92,"○",IF(Q93&gt;S93,"○","×")),IF(Q92&gt;S92,IF(Q93&gt;S93,"○","×"),"×")),"")</f>
      </c>
      <c r="U91" s="86"/>
      <c r="V91" s="87"/>
      <c r="W91" s="87"/>
      <c r="X91" s="88"/>
      <c r="Y91" s="9"/>
      <c r="Z91" s="8"/>
      <c r="AA91" s="6"/>
      <c r="AB91" s="8"/>
      <c r="AC91" s="6"/>
      <c r="AD91" s="10"/>
      <c r="AE91" s="6"/>
      <c r="AF91" s="6"/>
      <c r="AG91" s="10"/>
    </row>
    <row r="92" spans="3:33" ht="9" customHeight="1">
      <c r="C92" s="60"/>
      <c r="D92" s="59"/>
      <c r="E92" s="36">
        <f>IF(K89="","",K89)</f>
        <v>10</v>
      </c>
      <c r="F92" s="27" t="str">
        <f t="shared" si="22"/>
        <v>-</v>
      </c>
      <c r="G92" s="1">
        <f>IF(I89="","",I89)</f>
        <v>21</v>
      </c>
      <c r="H92" s="73" t="str">
        <f>IF(J89="","",J89)</f>
        <v>-</v>
      </c>
      <c r="I92" s="78"/>
      <c r="J92" s="79"/>
      <c r="K92" s="79"/>
      <c r="L92" s="80"/>
      <c r="M92" s="26">
        <v>12</v>
      </c>
      <c r="N92" s="27" t="str">
        <f t="shared" si="20"/>
        <v>-</v>
      </c>
      <c r="O92" s="28">
        <v>21</v>
      </c>
      <c r="P92" s="104"/>
      <c r="Q92" s="26"/>
      <c r="R92" s="27">
        <f t="shared" si="21"/>
      </c>
      <c r="S92" s="28"/>
      <c r="T92" s="84"/>
      <c r="U92" s="89"/>
      <c r="V92" s="90"/>
      <c r="W92" s="90"/>
      <c r="X92" s="91"/>
      <c r="Y92" s="9"/>
      <c r="Z92" s="17">
        <f>COUNTIF(E91:T93,"○")</f>
        <v>0</v>
      </c>
      <c r="AA92" s="18">
        <f>COUNTIF(E91:T93,"×")</f>
        <v>2</v>
      </c>
      <c r="AB92" s="11">
        <f>(IF((E91&gt;G91),1,0))+(IF((E92&gt;G92),1,0))+(IF((E93&gt;G93),1,0))+(IF((I91&gt;K91),1,0))+(IF((I92&gt;K92),1,0))+(IF((I93&gt;K93),1,0))+(IF((M91&gt;O91),1,0))+(IF((M92&gt;O92),1,0))+(IF((M93&gt;O93),1,0))+(IF((Q91&gt;S91),1,0))+(IF((Q92&gt;S92),1,0))+(IF((Q93&gt;S93),1,0))</f>
        <v>0</v>
      </c>
      <c r="AC92" s="12">
        <f>(IF((E91&lt;G91),1,0))+(IF((E92&lt;G92),1,0))+(IF((E93&lt;G93),1,0))+(IF((I91&lt;K91),1,0))+(IF((I92&lt;K92),1,0))+(IF((I93&lt;K93),1,0))+(IF((M91&lt;O91),1,0))+(IF((M92&lt;O92),1,0))+(IF((M93&lt;O93),1,0))+(IF((Q91&lt;S91),1,0))+(IF((Q92&lt;S92),1,0))+(IF((Q93&lt;S93),1,0))</f>
        <v>4</v>
      </c>
      <c r="AD92" s="13">
        <f>AB92-AC92</f>
        <v>-4</v>
      </c>
      <c r="AE92" s="18">
        <f>SUM(E91:E93,I91:I93,M91:M93,Q91:Q93)</f>
        <v>40</v>
      </c>
      <c r="AF92" s="18">
        <f>SUM(G91:G93,K91:K93,O91:O93,S91:S93)</f>
        <v>84</v>
      </c>
      <c r="AG92" s="19">
        <f>AE92-AF92</f>
        <v>-44</v>
      </c>
    </row>
    <row r="93" spans="3:33" ht="9" customHeight="1">
      <c r="C93" s="63"/>
      <c r="D93" s="62"/>
      <c r="E93" s="37">
        <f>IF(K90="","",K90)</f>
      </c>
      <c r="F93" s="27">
        <f t="shared" si="22"/>
      </c>
      <c r="G93" s="38">
        <f>IF(I90="","",I90)</f>
      </c>
      <c r="H93" s="74">
        <f>IF(J90="","",J90)</f>
      </c>
      <c r="I93" s="81"/>
      <c r="J93" s="82"/>
      <c r="K93" s="82"/>
      <c r="L93" s="83"/>
      <c r="M93" s="33"/>
      <c r="N93" s="27">
        <f t="shared" si="20"/>
      </c>
      <c r="O93" s="34"/>
      <c r="P93" s="105"/>
      <c r="Q93" s="33"/>
      <c r="R93" s="35">
        <f t="shared" si="21"/>
      </c>
      <c r="S93" s="34"/>
      <c r="T93" s="85"/>
      <c r="U93" s="14">
        <f>Z92</f>
        <v>0</v>
      </c>
      <c r="V93" s="15" t="s">
        <v>9</v>
      </c>
      <c r="W93" s="15">
        <f>AA92</f>
        <v>2</v>
      </c>
      <c r="X93" s="16" t="s">
        <v>6</v>
      </c>
      <c r="Y93" s="9"/>
      <c r="Z93" s="20"/>
      <c r="AA93" s="21"/>
      <c r="AB93" s="20"/>
      <c r="AC93" s="21"/>
      <c r="AD93" s="22"/>
      <c r="AE93" s="21"/>
      <c r="AF93" s="21"/>
      <c r="AG93" s="22"/>
    </row>
    <row r="94" spans="3:33" ht="9" customHeight="1">
      <c r="C94" s="64" t="s">
        <v>119</v>
      </c>
      <c r="D94" s="61" t="s">
        <v>120</v>
      </c>
      <c r="E94" s="36">
        <f>IF(O88="","",O88)</f>
        <v>21</v>
      </c>
      <c r="F94" s="39" t="str">
        <f t="shared" si="22"/>
        <v>-</v>
      </c>
      <c r="G94" s="1">
        <f>IF(M88="","",M88)</f>
        <v>17</v>
      </c>
      <c r="H94" s="72" t="str">
        <f>IF(P88="","",IF(P88="○","×",IF(P88="×","○")))</f>
        <v>○</v>
      </c>
      <c r="I94" s="40">
        <f>IF(O91="","",O91)</f>
        <v>21</v>
      </c>
      <c r="J94" s="27" t="str">
        <f aca="true" t="shared" si="23" ref="J94:J99">IF(I94="","","-")</f>
        <v>-</v>
      </c>
      <c r="K94" s="1">
        <f>IF(M91="","",M91)</f>
        <v>8</v>
      </c>
      <c r="L94" s="72" t="str">
        <f>IF(P91="","",IF(P91="○","×",IF(P91="×","○")))</f>
        <v>○</v>
      </c>
      <c r="M94" s="75"/>
      <c r="N94" s="76"/>
      <c r="O94" s="76"/>
      <c r="P94" s="77"/>
      <c r="Q94" s="26"/>
      <c r="R94" s="27">
        <f t="shared" si="21"/>
      </c>
      <c r="S94" s="28"/>
      <c r="T94" s="84">
        <f>IF(Q94&lt;&gt;"",IF(Q94&gt;S94,IF(Q95&gt;S95,"○",IF(Q96&gt;S96,"○","×")),IF(Q95&gt;S95,IF(Q96&gt;S96,"○","×"),"×")),"")</f>
      </c>
      <c r="U94" s="86"/>
      <c r="V94" s="87"/>
      <c r="W94" s="87"/>
      <c r="X94" s="88"/>
      <c r="Y94" s="9"/>
      <c r="Z94" s="17"/>
      <c r="AA94" s="18"/>
      <c r="AB94" s="17"/>
      <c r="AC94" s="18"/>
      <c r="AD94" s="19"/>
      <c r="AE94" s="18"/>
      <c r="AF94" s="18"/>
      <c r="AG94" s="19"/>
    </row>
    <row r="95" spans="3:33" ht="9" customHeight="1">
      <c r="C95" s="60"/>
      <c r="D95" s="59"/>
      <c r="E95" s="36">
        <f>IF(O89="","",O89)</f>
        <v>21</v>
      </c>
      <c r="F95" s="27" t="str">
        <f t="shared" si="22"/>
        <v>-</v>
      </c>
      <c r="G95" s="1">
        <f>IF(M89="","",M89)</f>
        <v>12</v>
      </c>
      <c r="H95" s="73">
        <f>IF(J92="","",J92)</f>
      </c>
      <c r="I95" s="40">
        <f>IF(O92="","",O92)</f>
        <v>21</v>
      </c>
      <c r="J95" s="27" t="str">
        <f t="shared" si="23"/>
        <v>-</v>
      </c>
      <c r="K95" s="1">
        <f>IF(M92="","",M92)</f>
        <v>12</v>
      </c>
      <c r="L95" s="73" t="str">
        <f>IF(N92="","",N92)</f>
        <v>-</v>
      </c>
      <c r="M95" s="78"/>
      <c r="N95" s="79"/>
      <c r="O95" s="79"/>
      <c r="P95" s="80"/>
      <c r="Q95" s="26"/>
      <c r="R95" s="27">
        <f t="shared" si="21"/>
      </c>
      <c r="S95" s="28"/>
      <c r="T95" s="84"/>
      <c r="U95" s="89"/>
      <c r="V95" s="90"/>
      <c r="W95" s="90"/>
      <c r="X95" s="91"/>
      <c r="Y95" s="9"/>
      <c r="Z95" s="17">
        <f>COUNTIF(E94:T96,"○")</f>
        <v>2</v>
      </c>
      <c r="AA95" s="18">
        <f>COUNTIF(E94:T96,"×")</f>
        <v>0</v>
      </c>
      <c r="AB95" s="11">
        <f>(IF((E94&gt;G94),1,0))+(IF((E95&gt;G95),1,0))+(IF((E96&gt;G96),1,0))+(IF((I94&gt;K94),1,0))+(IF((I95&gt;K95),1,0))+(IF((I96&gt;K96),1,0))+(IF((M94&gt;O94),1,0))+(IF((M95&gt;O95),1,0))+(IF((M96&gt;O96),1,0))+(IF((Q94&gt;S94),1,0))+(IF((Q95&gt;S95),1,0))+(IF((Q96&gt;S96),1,0))</f>
        <v>4</v>
      </c>
      <c r="AC95" s="12">
        <f>(IF((E94&lt;G94),1,0))+(IF((E95&lt;G95),1,0))+(IF((E96&lt;G96),1,0))+(IF((I94&lt;K94),1,0))+(IF((I95&lt;K95),1,0))+(IF((I96&lt;K96),1,0))+(IF((M94&lt;O94),1,0))+(IF((M95&lt;O95),1,0))+(IF((M96&lt;O96),1,0))+(IF((Q94&lt;S94),1,0))+(IF((Q95&lt;S95),1,0))+(IF((Q96&lt;S96),1,0))</f>
        <v>0</v>
      </c>
      <c r="AD95" s="13">
        <f>AB95-AC95</f>
        <v>4</v>
      </c>
      <c r="AE95" s="18">
        <f>SUM(E94:E96,I94:I96,M94:M96,Q94:Q96)</f>
        <v>84</v>
      </c>
      <c r="AF95" s="18">
        <f>SUM(G94:G96,K94:K96,O94:O96,S94:S96)</f>
        <v>49</v>
      </c>
      <c r="AG95" s="19">
        <f>AE95-AF95</f>
        <v>35</v>
      </c>
    </row>
    <row r="96" spans="3:33" ht="9" customHeight="1">
      <c r="C96" s="63"/>
      <c r="D96" s="62"/>
      <c r="E96" s="37">
        <f>IF(O90="","",O90)</f>
      </c>
      <c r="F96" s="35">
        <f t="shared" si="22"/>
      </c>
      <c r="G96" s="38">
        <f>IF(M90="","",M90)</f>
      </c>
      <c r="H96" s="74">
        <f>IF(J93="","",J93)</f>
      </c>
      <c r="I96" s="41">
        <f>IF(O93="","",O93)</f>
      </c>
      <c r="J96" s="27">
        <f t="shared" si="23"/>
      </c>
      <c r="K96" s="38">
        <f>IF(M93="","",M93)</f>
      </c>
      <c r="L96" s="74">
        <f>IF(N93="","",N93)</f>
      </c>
      <c r="M96" s="81"/>
      <c r="N96" s="82"/>
      <c r="O96" s="82"/>
      <c r="P96" s="83"/>
      <c r="Q96" s="33"/>
      <c r="R96" s="27">
        <f t="shared" si="21"/>
      </c>
      <c r="S96" s="34"/>
      <c r="T96" s="85"/>
      <c r="U96" s="14">
        <f>Z95</f>
        <v>2</v>
      </c>
      <c r="V96" s="15" t="s">
        <v>9</v>
      </c>
      <c r="W96" s="15">
        <f>AA95</f>
        <v>0</v>
      </c>
      <c r="X96" s="16" t="s">
        <v>6</v>
      </c>
      <c r="Y96" s="9"/>
      <c r="Z96" s="17"/>
      <c r="AA96" s="18"/>
      <c r="AB96" s="17"/>
      <c r="AC96" s="18"/>
      <c r="AD96" s="19"/>
      <c r="AE96" s="18"/>
      <c r="AF96" s="18"/>
      <c r="AG96" s="19"/>
    </row>
    <row r="97" spans="3:33" ht="9" customHeight="1">
      <c r="C97" s="60"/>
      <c r="D97" s="61"/>
      <c r="E97" s="36">
        <f>IF(S88="","",S88)</f>
      </c>
      <c r="F97" s="27">
        <f t="shared" si="22"/>
      </c>
      <c r="G97" s="1">
        <f>IF(Q88="","",Q88)</f>
      </c>
      <c r="H97" s="72">
        <f>IF(T88="","",IF(T88="○","×",IF(T88="×","○")))</f>
      </c>
      <c r="I97" s="40">
        <f>IF(S91="","",S91)</f>
      </c>
      <c r="J97" s="39">
        <f t="shared" si="23"/>
      </c>
      <c r="K97" s="1">
        <f>IF(Q91="","",Q91)</f>
      </c>
      <c r="L97" s="72">
        <f>IF(T91="","",IF(T91="○","×",IF(T91="×","○")))</f>
      </c>
      <c r="M97" s="42">
        <f>IF(S94="","",S94)</f>
      </c>
      <c r="N97" s="27">
        <f>IF(M97="","","-")</f>
      </c>
      <c r="O97" s="5">
        <f>IF(Q94="","",Q94)</f>
      </c>
      <c r="P97" s="72">
        <f>IF(T94="","",IF(T94="○","×",IF(T94="×","○")))</f>
      </c>
      <c r="Q97" s="75"/>
      <c r="R97" s="76"/>
      <c r="S97" s="76"/>
      <c r="T97" s="93"/>
      <c r="U97" s="86"/>
      <c r="V97" s="87"/>
      <c r="W97" s="87"/>
      <c r="X97" s="88"/>
      <c r="Y97" s="9"/>
      <c r="Z97" s="8"/>
      <c r="AA97" s="6"/>
      <c r="AB97" s="8"/>
      <c r="AC97" s="6"/>
      <c r="AD97" s="10"/>
      <c r="AE97" s="6"/>
      <c r="AF97" s="6"/>
      <c r="AG97" s="10"/>
    </row>
    <row r="98" spans="3:33" ht="9" customHeight="1">
      <c r="C98" s="60"/>
      <c r="D98" s="59"/>
      <c r="E98" s="36">
        <f>IF(S89="","",S89)</f>
      </c>
      <c r="F98" s="27">
        <f t="shared" si="22"/>
      </c>
      <c r="G98" s="1">
        <f>IF(Q89="","",Q89)</f>
      </c>
      <c r="H98" s="73" t="str">
        <f>IF(J95="","",J95)</f>
        <v>-</v>
      </c>
      <c r="I98" s="40">
        <f>IF(S92="","",S92)</f>
      </c>
      <c r="J98" s="27">
        <f t="shared" si="23"/>
      </c>
      <c r="K98" s="1">
        <f>IF(Q92="","",Q92)</f>
      </c>
      <c r="L98" s="73">
        <f>IF(N95="","",N95)</f>
      </c>
      <c r="M98" s="40">
        <f>IF(S95="","",S95)</f>
      </c>
      <c r="N98" s="27">
        <f>IF(M98="","","-")</f>
      </c>
      <c r="O98" s="1">
        <f>IF(Q95="","",Q95)</f>
      </c>
      <c r="P98" s="73">
        <f>IF(R95="","",R95)</f>
      </c>
      <c r="Q98" s="78"/>
      <c r="R98" s="79"/>
      <c r="S98" s="79"/>
      <c r="T98" s="94"/>
      <c r="U98" s="89"/>
      <c r="V98" s="90"/>
      <c r="W98" s="90"/>
      <c r="X98" s="91"/>
      <c r="Y98" s="9"/>
      <c r="Z98" s="17">
        <f>COUNTIF(E97:T99,"○")</f>
        <v>0</v>
      </c>
      <c r="AA98" s="18">
        <f>COUNTIF(E97:T99,"×")</f>
        <v>0</v>
      </c>
      <c r="AB98" s="11">
        <f>(IF((E97&gt;G97),1,0))+(IF((E98&gt;G98),1,0))+(IF((E99&gt;G99),1,0))+(IF((I97&gt;K97),1,0))+(IF((I98&gt;K98),1,0))+(IF((I99&gt;K99),1,0))+(IF((M97&gt;O97),1,0))+(IF((M98&gt;O98),1,0))+(IF((M99&gt;O99),1,0))+(IF((Q97&gt;S97),1,0))+(IF((Q98&gt;S98),1,0))+(IF((Q99&gt;S99),1,0))</f>
        <v>0</v>
      </c>
      <c r="AC98" s="12">
        <f>(IF((E97&lt;G97),1,0))+(IF((E98&lt;G98),1,0))+(IF((E99&lt;G99),1,0))+(IF((I97&lt;K97),1,0))+(IF((I98&lt;K98),1,0))+(IF((I99&lt;K99),1,0))+(IF((M97&lt;O97),1,0))+(IF((M98&lt;O98),1,0))+(IF((M99&lt;O99),1,0))+(IF((Q97&lt;S97),1,0))+(IF((Q98&lt;S98),1,0))+(IF((Q99&lt;S99),1,0))</f>
        <v>0</v>
      </c>
      <c r="AD98" s="13">
        <f>AB98-AC98</f>
        <v>0</v>
      </c>
      <c r="AE98" s="18">
        <f>SUM(E97:E99,I97:I99,M97:M99,Q97:Q99)</f>
        <v>0</v>
      </c>
      <c r="AF98" s="18">
        <f>SUM(G97:G99,K97:K99,O97:O99,S97:S99)</f>
        <v>0</v>
      </c>
      <c r="AG98" s="19">
        <f>AE98-AF98</f>
        <v>0</v>
      </c>
    </row>
    <row r="99" spans="3:33" ht="9" customHeight="1" thickBot="1">
      <c r="C99" s="58"/>
      <c r="D99" s="57"/>
      <c r="E99" s="43">
        <f>IF(S90="","",S90)</f>
      </c>
      <c r="F99" s="44">
        <f t="shared" si="22"/>
      </c>
      <c r="G99" s="2">
        <f>IF(Q90="","",Q90)</f>
      </c>
      <c r="H99" s="92">
        <f>IF(J96="","",J96)</f>
      </c>
      <c r="I99" s="45">
        <f>IF(S93="","",S93)</f>
      </c>
      <c r="J99" s="44">
        <f t="shared" si="23"/>
      </c>
      <c r="K99" s="2">
        <f>IF(Q93="","",Q93)</f>
      </c>
      <c r="L99" s="92">
        <f>IF(N96="","",N96)</f>
      </c>
      <c r="M99" s="45">
        <f>IF(S96="","",S96)</f>
      </c>
      <c r="N99" s="44">
        <f>IF(M99="","","-")</f>
      </c>
      <c r="O99" s="2">
        <f>IF(Q96="","",Q96)</f>
      </c>
      <c r="P99" s="92">
        <f>IF(R96="","",R96)</f>
      </c>
      <c r="Q99" s="95"/>
      <c r="R99" s="96"/>
      <c r="S99" s="96"/>
      <c r="T99" s="97"/>
      <c r="U99" s="23">
        <f>Z98</f>
        <v>0</v>
      </c>
      <c r="V99" s="24" t="s">
        <v>9</v>
      </c>
      <c r="W99" s="24">
        <f>AA98</f>
        <v>0</v>
      </c>
      <c r="X99" s="25" t="s">
        <v>6</v>
      </c>
      <c r="Y99" s="9"/>
      <c r="Z99" s="20"/>
      <c r="AA99" s="21"/>
      <c r="AB99" s="20"/>
      <c r="AC99" s="21"/>
      <c r="AD99" s="22"/>
      <c r="AE99" s="21"/>
      <c r="AF99" s="21"/>
      <c r="AG99" s="22"/>
    </row>
    <row r="100" spans="3:33" ht="9" customHeight="1" thickBot="1">
      <c r="C100" s="69"/>
      <c r="D100" s="65"/>
      <c r="E100" s="1"/>
      <c r="F100" s="27"/>
      <c r="G100" s="1"/>
      <c r="H100" s="1"/>
      <c r="I100" s="1"/>
      <c r="J100" s="27"/>
      <c r="K100" s="1"/>
      <c r="L100" s="1"/>
      <c r="M100" s="1"/>
      <c r="N100" s="27"/>
      <c r="O100" s="1"/>
      <c r="P100" s="1"/>
      <c r="Q100" s="1"/>
      <c r="R100" s="1"/>
      <c r="S100" s="1"/>
      <c r="T100" s="1"/>
      <c r="U100" s="15"/>
      <c r="V100" s="15"/>
      <c r="W100" s="15"/>
      <c r="X100" s="15"/>
      <c r="Y100" s="9"/>
      <c r="Z100" s="18"/>
      <c r="AA100" s="18"/>
      <c r="AB100" s="18"/>
      <c r="AC100" s="18"/>
      <c r="AD100" s="18"/>
      <c r="AE100" s="18"/>
      <c r="AF100" s="18"/>
      <c r="AG100" s="18"/>
    </row>
    <row r="101" spans="3:33" ht="9" customHeight="1">
      <c r="C101" s="123" t="s">
        <v>13</v>
      </c>
      <c r="D101" s="124"/>
      <c r="E101" s="127" t="str">
        <f>IF(C103="","",C103)</f>
        <v>加藤　はる</v>
      </c>
      <c r="F101" s="128"/>
      <c r="G101" s="128"/>
      <c r="H101" s="129"/>
      <c r="I101" s="130" t="str">
        <f>IF(C106="","",C106)</f>
        <v>山本　萌愛</v>
      </c>
      <c r="J101" s="128"/>
      <c r="K101" s="128"/>
      <c r="L101" s="129"/>
      <c r="M101" s="130" t="str">
        <f>IF(C109="","",C109)</f>
        <v>林　真央</v>
      </c>
      <c r="N101" s="128"/>
      <c r="O101" s="128"/>
      <c r="P101" s="129"/>
      <c r="Q101" s="130">
        <f>IF(C112="","",C112)</f>
      </c>
      <c r="R101" s="128"/>
      <c r="S101" s="128"/>
      <c r="T101" s="131"/>
      <c r="U101" s="132" t="s">
        <v>0</v>
      </c>
      <c r="V101" s="133"/>
      <c r="W101" s="133"/>
      <c r="X101" s="134"/>
      <c r="Y101" s="9"/>
      <c r="Z101" s="112" t="s">
        <v>2</v>
      </c>
      <c r="AA101" s="113"/>
      <c r="AB101" s="112" t="s">
        <v>3</v>
      </c>
      <c r="AC101" s="114"/>
      <c r="AD101" s="113"/>
      <c r="AE101" s="112" t="s">
        <v>4</v>
      </c>
      <c r="AF101" s="114"/>
      <c r="AG101" s="113"/>
    </row>
    <row r="102" spans="3:33" ht="9" customHeight="1" thickBot="1">
      <c r="C102" s="125"/>
      <c r="D102" s="126"/>
      <c r="E102" s="115">
        <f>IF(C104="","",C104)</f>
      </c>
      <c r="F102" s="116"/>
      <c r="G102" s="116"/>
      <c r="H102" s="117"/>
      <c r="I102" s="118">
        <f>IF(C107="","",C107)</f>
      </c>
      <c r="J102" s="116"/>
      <c r="K102" s="116"/>
      <c r="L102" s="117"/>
      <c r="M102" s="118">
        <f>IF(C110="","",C110)</f>
      </c>
      <c r="N102" s="116"/>
      <c r="O102" s="116"/>
      <c r="P102" s="117"/>
      <c r="Q102" s="118">
        <f>IF(C113="","",C113)</f>
      </c>
      <c r="R102" s="116"/>
      <c r="S102" s="116"/>
      <c r="T102" s="119"/>
      <c r="U102" s="120" t="s">
        <v>1</v>
      </c>
      <c r="V102" s="121"/>
      <c r="W102" s="121"/>
      <c r="X102" s="122"/>
      <c r="Y102" s="9"/>
      <c r="Z102" s="7" t="s">
        <v>5</v>
      </c>
      <c r="AA102" s="3" t="s">
        <v>6</v>
      </c>
      <c r="AB102" s="7" t="s">
        <v>10</v>
      </c>
      <c r="AC102" s="3" t="s">
        <v>7</v>
      </c>
      <c r="AD102" s="4" t="s">
        <v>8</v>
      </c>
      <c r="AE102" s="3" t="s">
        <v>10</v>
      </c>
      <c r="AF102" s="3" t="s">
        <v>7</v>
      </c>
      <c r="AG102" s="4" t="s">
        <v>8</v>
      </c>
    </row>
    <row r="103" spans="3:33" ht="9" customHeight="1">
      <c r="C103" s="68" t="s">
        <v>121</v>
      </c>
      <c r="D103" s="67" t="s">
        <v>122</v>
      </c>
      <c r="E103" s="98"/>
      <c r="F103" s="99"/>
      <c r="G103" s="99"/>
      <c r="H103" s="100"/>
      <c r="I103" s="26">
        <v>21</v>
      </c>
      <c r="J103" s="27" t="str">
        <f>IF(I103="","","-")</f>
        <v>-</v>
      </c>
      <c r="K103" s="28">
        <v>13</v>
      </c>
      <c r="L103" s="103" t="str">
        <f>IF(I103&lt;&gt;"",IF(I103&gt;K103,IF(I104&gt;K104,"○",IF(I105&gt;K105,"○","×")),IF(I104&gt;K104,IF(I105&gt;K105,"○","×"),"×")),"")</f>
        <v>○</v>
      </c>
      <c r="M103" s="26">
        <v>21</v>
      </c>
      <c r="N103" s="29" t="str">
        <f aca="true" t="shared" si="24" ref="N103:N108">IF(M103="","","-")</f>
        <v>-</v>
      </c>
      <c r="O103" s="30">
        <v>10</v>
      </c>
      <c r="P103" s="103" t="str">
        <f>IF(M103&lt;&gt;"",IF(M103&gt;O103,IF(M104&gt;O104,"○",IF(M105&gt;O105,"○","×")),IF(M104&gt;O104,IF(M105&gt;O105,"○","×"),"×")),"")</f>
        <v>○</v>
      </c>
      <c r="Q103" s="31"/>
      <c r="R103" s="29">
        <f aca="true" t="shared" si="25" ref="R103:R111">IF(Q103="","","-")</f>
      </c>
      <c r="S103" s="28"/>
      <c r="T103" s="106">
        <f>IF(Q103&lt;&gt;"",IF(Q103&gt;S103,IF(Q104&gt;S104,"○",IF(Q105&gt;S105,"○","×")),IF(Q104&gt;S104,IF(Q105&gt;S105,"○","×"),"×")),"")</f>
      </c>
      <c r="U103" s="107"/>
      <c r="V103" s="108"/>
      <c r="W103" s="108"/>
      <c r="X103" s="109"/>
      <c r="Y103" s="9"/>
      <c r="Z103" s="17"/>
      <c r="AA103" s="18"/>
      <c r="AB103" s="8"/>
      <c r="AC103" s="6"/>
      <c r="AD103" s="10"/>
      <c r="AE103" s="18"/>
      <c r="AF103" s="18"/>
      <c r="AG103" s="19"/>
    </row>
    <row r="104" spans="3:33" ht="9" customHeight="1">
      <c r="C104" s="60"/>
      <c r="D104" s="66"/>
      <c r="E104" s="101"/>
      <c r="F104" s="79"/>
      <c r="G104" s="79"/>
      <c r="H104" s="80"/>
      <c r="I104" s="26">
        <v>21</v>
      </c>
      <c r="J104" s="27" t="str">
        <f>IF(I104="","","-")</f>
        <v>-</v>
      </c>
      <c r="K104" s="32">
        <v>13</v>
      </c>
      <c r="L104" s="104"/>
      <c r="M104" s="26">
        <v>21</v>
      </c>
      <c r="N104" s="27" t="str">
        <f t="shared" si="24"/>
        <v>-</v>
      </c>
      <c r="O104" s="28">
        <v>12</v>
      </c>
      <c r="P104" s="104"/>
      <c r="Q104" s="26"/>
      <c r="R104" s="27">
        <f t="shared" si="25"/>
      </c>
      <c r="S104" s="28"/>
      <c r="T104" s="84"/>
      <c r="U104" s="89"/>
      <c r="V104" s="90"/>
      <c r="W104" s="90"/>
      <c r="X104" s="91"/>
      <c r="Y104" s="9"/>
      <c r="Z104" s="17">
        <f>COUNTIF(E103:T105,"○")</f>
        <v>2</v>
      </c>
      <c r="AA104" s="18">
        <f>COUNTIF(E103:T105,"×")</f>
        <v>0</v>
      </c>
      <c r="AB104" s="11">
        <f>(IF((E103&gt;G103),1,0))+(IF((E104&gt;G104),1,0))+(IF((E105&gt;G105),1,0))+(IF((I103&gt;K103),1,0))+(IF((I104&gt;K104),1,0))+(IF((I105&gt;K105),1,0))+(IF((M103&gt;O103),1,0))+(IF((M104&gt;O104),1,0))+(IF((M105&gt;O105),1,0))+(IF((Q103&gt;S103),1,0))+(IF((Q104&gt;S104),1,0))+(IF((Q105&gt;S105),1,0))</f>
        <v>4</v>
      </c>
      <c r="AC104" s="12">
        <f>(IF((E103&lt;G103),1,0))+(IF((E104&lt;G104),1,0))+(IF((E105&lt;G105),1,0))+(IF((I103&lt;K103),1,0))+(IF((I104&lt;K104),1,0))+(IF((I105&lt;K105),1,0))+(IF((M103&lt;O103),1,0))+(IF((M104&lt;O104),1,0))+(IF((M105&lt;O105),1,0))+(IF((Q103&lt;S103),1,0))+(IF((Q104&lt;S104),1,0))+(IF((Q105&lt;S105),1,0))</f>
        <v>0</v>
      </c>
      <c r="AD104" s="13">
        <f>AB104-AC104</f>
        <v>4</v>
      </c>
      <c r="AE104" s="18">
        <f>SUM(E103:E105,I103:I105,M103:M105,Q103:Q105)</f>
        <v>84</v>
      </c>
      <c r="AF104" s="18">
        <f>SUM(G103:G105,K103:K105,O103:O105,S103:S105)</f>
        <v>48</v>
      </c>
      <c r="AG104" s="19">
        <f>AE104-AF104</f>
        <v>36</v>
      </c>
    </row>
    <row r="105" spans="3:33" ht="9" customHeight="1">
      <c r="C105" s="60"/>
      <c r="D105" s="65"/>
      <c r="E105" s="102"/>
      <c r="F105" s="82"/>
      <c r="G105" s="82"/>
      <c r="H105" s="83"/>
      <c r="I105" s="33"/>
      <c r="J105" s="27">
        <f>IF(I105="","","-")</f>
      </c>
      <c r="K105" s="34"/>
      <c r="L105" s="105"/>
      <c r="M105" s="33"/>
      <c r="N105" s="35">
        <f t="shared" si="24"/>
      </c>
      <c r="O105" s="34"/>
      <c r="P105" s="104"/>
      <c r="Q105" s="33"/>
      <c r="R105" s="35">
        <f t="shared" si="25"/>
      </c>
      <c r="S105" s="34"/>
      <c r="T105" s="84"/>
      <c r="U105" s="14">
        <f>Z104</f>
        <v>2</v>
      </c>
      <c r="V105" s="15" t="s">
        <v>9</v>
      </c>
      <c r="W105" s="15">
        <f>AA104</f>
        <v>0</v>
      </c>
      <c r="X105" s="16" t="s">
        <v>6</v>
      </c>
      <c r="Y105" s="9"/>
      <c r="Z105" s="17"/>
      <c r="AA105" s="18"/>
      <c r="AB105" s="17"/>
      <c r="AC105" s="18"/>
      <c r="AD105" s="19"/>
      <c r="AE105" s="18"/>
      <c r="AF105" s="18"/>
      <c r="AG105" s="19"/>
    </row>
    <row r="106" spans="3:33" ht="9" customHeight="1">
      <c r="C106" s="64" t="s">
        <v>123</v>
      </c>
      <c r="D106" s="61" t="s">
        <v>66</v>
      </c>
      <c r="E106" s="36">
        <f>IF(K103="","",K103)</f>
        <v>13</v>
      </c>
      <c r="F106" s="27" t="str">
        <f aca="true" t="shared" si="26" ref="F106:F114">IF(E106="","","-")</f>
        <v>-</v>
      </c>
      <c r="G106" s="1">
        <f>IF(I103="","",I103)</f>
        <v>21</v>
      </c>
      <c r="H106" s="72" t="str">
        <f>IF(L103="","",IF(L103="○","×",IF(L103="×","○")))</f>
        <v>×</v>
      </c>
      <c r="I106" s="75"/>
      <c r="J106" s="76"/>
      <c r="K106" s="76"/>
      <c r="L106" s="77"/>
      <c r="M106" s="26">
        <v>21</v>
      </c>
      <c r="N106" s="27" t="str">
        <f t="shared" si="24"/>
        <v>-</v>
      </c>
      <c r="O106" s="28">
        <v>13</v>
      </c>
      <c r="P106" s="110" t="str">
        <f>IF(M106&lt;&gt;"",IF(M106&gt;O106,IF(M107&gt;O107,"○",IF(M108&gt;O108,"○","×")),IF(M107&gt;O107,IF(M108&gt;O108,"○","×"),"×")),"")</f>
        <v>○</v>
      </c>
      <c r="Q106" s="26"/>
      <c r="R106" s="27">
        <f t="shared" si="25"/>
      </c>
      <c r="S106" s="28"/>
      <c r="T106" s="111">
        <f>IF(Q106&lt;&gt;"",IF(Q106&gt;S106,IF(Q107&gt;S107,"○",IF(Q108&gt;S108,"○","×")),IF(Q107&gt;S107,IF(Q108&gt;S108,"○","×"),"×")),"")</f>
      </c>
      <c r="U106" s="86"/>
      <c r="V106" s="87"/>
      <c r="W106" s="87"/>
      <c r="X106" s="88"/>
      <c r="Y106" s="9"/>
      <c r="Z106" s="8"/>
      <c r="AA106" s="6"/>
      <c r="AB106" s="8"/>
      <c r="AC106" s="6"/>
      <c r="AD106" s="10"/>
      <c r="AE106" s="6"/>
      <c r="AF106" s="6"/>
      <c r="AG106" s="10"/>
    </row>
    <row r="107" spans="3:33" ht="9" customHeight="1">
      <c r="C107" s="60"/>
      <c r="D107" s="59"/>
      <c r="E107" s="36">
        <f>IF(K104="","",K104)</f>
        <v>13</v>
      </c>
      <c r="F107" s="27" t="str">
        <f t="shared" si="26"/>
        <v>-</v>
      </c>
      <c r="G107" s="1">
        <f>IF(I104="","",I104)</f>
        <v>21</v>
      </c>
      <c r="H107" s="73" t="str">
        <f>IF(J104="","",J104)</f>
        <v>-</v>
      </c>
      <c r="I107" s="78"/>
      <c r="J107" s="79"/>
      <c r="K107" s="79"/>
      <c r="L107" s="80"/>
      <c r="M107" s="26">
        <v>21</v>
      </c>
      <c r="N107" s="27" t="str">
        <f t="shared" si="24"/>
        <v>-</v>
      </c>
      <c r="O107" s="28">
        <v>12</v>
      </c>
      <c r="P107" s="104"/>
      <c r="Q107" s="26"/>
      <c r="R107" s="27">
        <f t="shared" si="25"/>
      </c>
      <c r="S107" s="28"/>
      <c r="T107" s="84"/>
      <c r="U107" s="89"/>
      <c r="V107" s="90"/>
      <c r="W107" s="90"/>
      <c r="X107" s="91"/>
      <c r="Y107" s="9"/>
      <c r="Z107" s="17">
        <f>COUNTIF(E106:T108,"○")</f>
        <v>1</v>
      </c>
      <c r="AA107" s="18">
        <f>COUNTIF(E106:T108,"×")</f>
        <v>1</v>
      </c>
      <c r="AB107" s="11">
        <f>(IF((E106&gt;G106),1,0))+(IF((E107&gt;G107),1,0))+(IF((E108&gt;G108),1,0))+(IF((I106&gt;K106),1,0))+(IF((I107&gt;K107),1,0))+(IF((I108&gt;K108),1,0))+(IF((M106&gt;O106),1,0))+(IF((M107&gt;O107),1,0))+(IF((M108&gt;O108),1,0))+(IF((Q106&gt;S106),1,0))+(IF((Q107&gt;S107),1,0))+(IF((Q108&gt;S108),1,0))</f>
        <v>2</v>
      </c>
      <c r="AC107" s="12">
        <f>(IF((E106&lt;G106),1,0))+(IF((E107&lt;G107),1,0))+(IF((E108&lt;G108),1,0))+(IF((I106&lt;K106),1,0))+(IF((I107&lt;K107),1,0))+(IF((I108&lt;K108),1,0))+(IF((M106&lt;O106),1,0))+(IF((M107&lt;O107),1,0))+(IF((M108&lt;O108),1,0))+(IF((Q106&lt;S106),1,0))+(IF((Q107&lt;S107),1,0))+(IF((Q108&lt;S108),1,0))</f>
        <v>2</v>
      </c>
      <c r="AD107" s="13">
        <f>AB107-AC107</f>
        <v>0</v>
      </c>
      <c r="AE107" s="18">
        <f>SUM(E106:E108,I106:I108,M106:M108,Q106:Q108)</f>
        <v>68</v>
      </c>
      <c r="AF107" s="18">
        <f>SUM(G106:G108,K106:K108,O106:O108,S106:S108)</f>
        <v>67</v>
      </c>
      <c r="AG107" s="19">
        <f>AE107-AF107</f>
        <v>1</v>
      </c>
    </row>
    <row r="108" spans="3:33" ht="9" customHeight="1">
      <c r="C108" s="63"/>
      <c r="D108" s="62"/>
      <c r="E108" s="37">
        <f>IF(K105="","",K105)</f>
      </c>
      <c r="F108" s="27">
        <f t="shared" si="26"/>
      </c>
      <c r="G108" s="38">
        <f>IF(I105="","",I105)</f>
      </c>
      <c r="H108" s="74">
        <f>IF(J105="","",J105)</f>
      </c>
      <c r="I108" s="81"/>
      <c r="J108" s="82"/>
      <c r="K108" s="82"/>
      <c r="L108" s="83"/>
      <c r="M108" s="33"/>
      <c r="N108" s="27">
        <f t="shared" si="24"/>
      </c>
      <c r="O108" s="34"/>
      <c r="P108" s="105"/>
      <c r="Q108" s="33"/>
      <c r="R108" s="35">
        <f t="shared" si="25"/>
      </c>
      <c r="S108" s="34"/>
      <c r="T108" s="85"/>
      <c r="U108" s="14">
        <f>Z107</f>
        <v>1</v>
      </c>
      <c r="V108" s="15" t="s">
        <v>9</v>
      </c>
      <c r="W108" s="15">
        <f>AA107</f>
        <v>1</v>
      </c>
      <c r="X108" s="16" t="s">
        <v>6</v>
      </c>
      <c r="Y108" s="9"/>
      <c r="Z108" s="20"/>
      <c r="AA108" s="21"/>
      <c r="AB108" s="20"/>
      <c r="AC108" s="21"/>
      <c r="AD108" s="22"/>
      <c r="AE108" s="21"/>
      <c r="AF108" s="21"/>
      <c r="AG108" s="22"/>
    </row>
    <row r="109" spans="3:33" ht="9" customHeight="1">
      <c r="C109" s="64" t="s">
        <v>124</v>
      </c>
      <c r="D109" s="61" t="s">
        <v>35</v>
      </c>
      <c r="E109" s="36">
        <f>IF(O103="","",O103)</f>
        <v>10</v>
      </c>
      <c r="F109" s="39" t="str">
        <f t="shared" si="26"/>
        <v>-</v>
      </c>
      <c r="G109" s="1">
        <f>IF(M103="","",M103)</f>
        <v>21</v>
      </c>
      <c r="H109" s="72" t="str">
        <f>IF(P103="","",IF(P103="○","×",IF(P103="×","○")))</f>
        <v>×</v>
      </c>
      <c r="I109" s="40">
        <f>IF(O106="","",O106)</f>
        <v>13</v>
      </c>
      <c r="J109" s="27" t="str">
        <f aca="true" t="shared" si="27" ref="J109:J114">IF(I109="","","-")</f>
        <v>-</v>
      </c>
      <c r="K109" s="1">
        <f>IF(M106="","",M106)</f>
        <v>21</v>
      </c>
      <c r="L109" s="72" t="str">
        <f>IF(P106="","",IF(P106="○","×",IF(P106="×","○")))</f>
        <v>×</v>
      </c>
      <c r="M109" s="75"/>
      <c r="N109" s="76"/>
      <c r="O109" s="76"/>
      <c r="P109" s="77"/>
      <c r="Q109" s="26"/>
      <c r="R109" s="27">
        <f t="shared" si="25"/>
      </c>
      <c r="S109" s="28"/>
      <c r="T109" s="84">
        <f>IF(Q109&lt;&gt;"",IF(Q109&gt;S109,IF(Q110&gt;S110,"○",IF(Q111&gt;S111,"○","×")),IF(Q110&gt;S110,IF(Q111&gt;S111,"○","×"),"×")),"")</f>
      </c>
      <c r="U109" s="86"/>
      <c r="V109" s="87"/>
      <c r="W109" s="87"/>
      <c r="X109" s="88"/>
      <c r="Y109" s="9"/>
      <c r="Z109" s="17"/>
      <c r="AA109" s="18"/>
      <c r="AB109" s="17"/>
      <c r="AC109" s="18"/>
      <c r="AD109" s="19"/>
      <c r="AE109" s="18"/>
      <c r="AF109" s="18"/>
      <c r="AG109" s="19"/>
    </row>
    <row r="110" spans="3:33" ht="9" customHeight="1">
      <c r="C110" s="60"/>
      <c r="D110" s="59"/>
      <c r="E110" s="36">
        <f>IF(O104="","",O104)</f>
        <v>12</v>
      </c>
      <c r="F110" s="27" t="str">
        <f t="shared" si="26"/>
        <v>-</v>
      </c>
      <c r="G110" s="1">
        <f>IF(M104="","",M104)</f>
        <v>21</v>
      </c>
      <c r="H110" s="73">
        <f>IF(J107="","",J107)</f>
      </c>
      <c r="I110" s="40">
        <f>IF(O107="","",O107)</f>
        <v>12</v>
      </c>
      <c r="J110" s="27" t="str">
        <f t="shared" si="27"/>
        <v>-</v>
      </c>
      <c r="K110" s="1">
        <f>IF(M107="","",M107)</f>
        <v>21</v>
      </c>
      <c r="L110" s="73" t="str">
        <f>IF(N107="","",N107)</f>
        <v>-</v>
      </c>
      <c r="M110" s="78"/>
      <c r="N110" s="79"/>
      <c r="O110" s="79"/>
      <c r="P110" s="80"/>
      <c r="Q110" s="26"/>
      <c r="R110" s="27">
        <f t="shared" si="25"/>
      </c>
      <c r="S110" s="28"/>
      <c r="T110" s="84"/>
      <c r="U110" s="89"/>
      <c r="V110" s="90"/>
      <c r="W110" s="90"/>
      <c r="X110" s="91"/>
      <c r="Y110" s="9"/>
      <c r="Z110" s="17">
        <f>COUNTIF(E109:T111,"○")</f>
        <v>0</v>
      </c>
      <c r="AA110" s="18">
        <f>COUNTIF(E109:T111,"×")</f>
        <v>2</v>
      </c>
      <c r="AB110" s="11">
        <f>(IF((E109&gt;G109),1,0))+(IF((E110&gt;G110),1,0))+(IF((E111&gt;G111),1,0))+(IF((I109&gt;K109),1,0))+(IF((I110&gt;K110),1,0))+(IF((I111&gt;K111),1,0))+(IF((M109&gt;O109),1,0))+(IF((M110&gt;O110),1,0))+(IF((M111&gt;O111),1,0))+(IF((Q109&gt;S109),1,0))+(IF((Q110&gt;S110),1,0))+(IF((Q111&gt;S111),1,0))</f>
        <v>0</v>
      </c>
      <c r="AC110" s="12">
        <f>(IF((E109&lt;G109),1,0))+(IF((E110&lt;G110),1,0))+(IF((E111&lt;G111),1,0))+(IF((I109&lt;K109),1,0))+(IF((I110&lt;K110),1,0))+(IF((I111&lt;K111),1,0))+(IF((M109&lt;O109),1,0))+(IF((M110&lt;O110),1,0))+(IF((M111&lt;O111),1,0))+(IF((Q109&lt;S109),1,0))+(IF((Q110&lt;S110),1,0))+(IF((Q111&lt;S111),1,0))</f>
        <v>4</v>
      </c>
      <c r="AD110" s="13">
        <f>AB110-AC110</f>
        <v>-4</v>
      </c>
      <c r="AE110" s="18">
        <f>SUM(E109:E111,I109:I111,M109:M111,Q109:Q111)</f>
        <v>47</v>
      </c>
      <c r="AF110" s="18">
        <f>SUM(G109:G111,K109:K111,O109:O111,S109:S111)</f>
        <v>84</v>
      </c>
      <c r="AG110" s="19">
        <f>AE110-AF110</f>
        <v>-37</v>
      </c>
    </row>
    <row r="111" spans="3:33" ht="9" customHeight="1">
      <c r="C111" s="63"/>
      <c r="D111" s="62"/>
      <c r="E111" s="37">
        <f>IF(O105="","",O105)</f>
      </c>
      <c r="F111" s="35">
        <f t="shared" si="26"/>
      </c>
      <c r="G111" s="38">
        <f>IF(M105="","",M105)</f>
      </c>
      <c r="H111" s="74">
        <f>IF(J108="","",J108)</f>
      </c>
      <c r="I111" s="41">
        <f>IF(O108="","",O108)</f>
      </c>
      <c r="J111" s="27">
        <f t="shared" si="27"/>
      </c>
      <c r="K111" s="38">
        <f>IF(M108="","",M108)</f>
      </c>
      <c r="L111" s="74">
        <f>IF(N108="","",N108)</f>
      </c>
      <c r="M111" s="81"/>
      <c r="N111" s="82"/>
      <c r="O111" s="82"/>
      <c r="P111" s="83"/>
      <c r="Q111" s="33"/>
      <c r="R111" s="27">
        <f t="shared" si="25"/>
      </c>
      <c r="S111" s="34"/>
      <c r="T111" s="85"/>
      <c r="U111" s="14">
        <f>Z110</f>
        <v>0</v>
      </c>
      <c r="V111" s="15" t="s">
        <v>9</v>
      </c>
      <c r="W111" s="15">
        <f>AA110</f>
        <v>2</v>
      </c>
      <c r="X111" s="16" t="s">
        <v>6</v>
      </c>
      <c r="Y111" s="9"/>
      <c r="Z111" s="17"/>
      <c r="AA111" s="18"/>
      <c r="AB111" s="17"/>
      <c r="AC111" s="18"/>
      <c r="AD111" s="19"/>
      <c r="AE111" s="18"/>
      <c r="AF111" s="18"/>
      <c r="AG111" s="19"/>
    </row>
    <row r="112" spans="3:33" ht="9" customHeight="1">
      <c r="C112" s="60"/>
      <c r="D112" s="61"/>
      <c r="E112" s="36">
        <f>IF(S103="","",S103)</f>
      </c>
      <c r="F112" s="27">
        <f t="shared" si="26"/>
      </c>
      <c r="G112" s="1">
        <f>IF(Q103="","",Q103)</f>
      </c>
      <c r="H112" s="72">
        <f>IF(T103="","",IF(T103="○","×",IF(T103="×","○")))</f>
      </c>
      <c r="I112" s="40">
        <f>IF(S106="","",S106)</f>
      </c>
      <c r="J112" s="39">
        <f t="shared" si="27"/>
      </c>
      <c r="K112" s="1">
        <f>IF(Q106="","",Q106)</f>
      </c>
      <c r="L112" s="72">
        <f>IF(T106="","",IF(T106="○","×",IF(T106="×","○")))</f>
      </c>
      <c r="M112" s="42">
        <f>IF(S109="","",S109)</f>
      </c>
      <c r="N112" s="27">
        <f>IF(M112="","","-")</f>
      </c>
      <c r="O112" s="5">
        <f>IF(Q109="","",Q109)</f>
      </c>
      <c r="P112" s="72">
        <f>IF(T109="","",IF(T109="○","×",IF(T109="×","○")))</f>
      </c>
      <c r="Q112" s="75"/>
      <c r="R112" s="76"/>
      <c r="S112" s="76"/>
      <c r="T112" s="93"/>
      <c r="U112" s="86"/>
      <c r="V112" s="87"/>
      <c r="W112" s="87"/>
      <c r="X112" s="88"/>
      <c r="Y112" s="9"/>
      <c r="Z112" s="8"/>
      <c r="AA112" s="6"/>
      <c r="AB112" s="8"/>
      <c r="AC112" s="6"/>
      <c r="AD112" s="10"/>
      <c r="AE112" s="6"/>
      <c r="AF112" s="6"/>
      <c r="AG112" s="10"/>
    </row>
    <row r="113" spans="3:33" ht="9" customHeight="1">
      <c r="C113" s="60"/>
      <c r="D113" s="59"/>
      <c r="E113" s="36">
        <f>IF(S104="","",S104)</f>
      </c>
      <c r="F113" s="27">
        <f t="shared" si="26"/>
      </c>
      <c r="G113" s="1">
        <f>IF(Q104="","",Q104)</f>
      </c>
      <c r="H113" s="73" t="str">
        <f>IF(J110="","",J110)</f>
        <v>-</v>
      </c>
      <c r="I113" s="40">
        <f>IF(S107="","",S107)</f>
      </c>
      <c r="J113" s="27">
        <f t="shared" si="27"/>
      </c>
      <c r="K113" s="1">
        <f>IF(Q107="","",Q107)</f>
      </c>
      <c r="L113" s="73">
        <f>IF(N110="","",N110)</f>
      </c>
      <c r="M113" s="40">
        <f>IF(S110="","",S110)</f>
      </c>
      <c r="N113" s="27">
        <f>IF(M113="","","-")</f>
      </c>
      <c r="O113" s="1">
        <f>IF(Q110="","",Q110)</f>
      </c>
      <c r="P113" s="73">
        <f>IF(R110="","",R110)</f>
      </c>
      <c r="Q113" s="78"/>
      <c r="R113" s="79"/>
      <c r="S113" s="79"/>
      <c r="T113" s="94"/>
      <c r="U113" s="89"/>
      <c r="V113" s="90"/>
      <c r="W113" s="90"/>
      <c r="X113" s="91"/>
      <c r="Y113" s="9"/>
      <c r="Z113" s="17">
        <f>COUNTIF(E112:T114,"○")</f>
        <v>0</v>
      </c>
      <c r="AA113" s="18">
        <f>COUNTIF(E112:T114,"×")</f>
        <v>0</v>
      </c>
      <c r="AB113" s="11">
        <f>(IF((E112&gt;G112),1,0))+(IF((E113&gt;G113),1,0))+(IF((E114&gt;G114),1,0))+(IF((I112&gt;K112),1,0))+(IF((I113&gt;K113),1,0))+(IF((I114&gt;K114),1,0))+(IF((M112&gt;O112),1,0))+(IF((M113&gt;O113),1,0))+(IF((M114&gt;O114),1,0))+(IF((Q112&gt;S112),1,0))+(IF((Q113&gt;S113),1,0))+(IF((Q114&gt;S114),1,0))</f>
        <v>0</v>
      </c>
      <c r="AC113" s="12">
        <f>(IF((E112&lt;G112),1,0))+(IF((E113&lt;G113),1,0))+(IF((E114&lt;G114),1,0))+(IF((I112&lt;K112),1,0))+(IF((I113&lt;K113),1,0))+(IF((I114&lt;K114),1,0))+(IF((M112&lt;O112),1,0))+(IF((M113&lt;O113),1,0))+(IF((M114&lt;O114),1,0))+(IF((Q112&lt;S112),1,0))+(IF((Q113&lt;S113),1,0))+(IF((Q114&lt;S114),1,0))</f>
        <v>0</v>
      </c>
      <c r="AD113" s="13">
        <f>AB113-AC113</f>
        <v>0</v>
      </c>
      <c r="AE113" s="18">
        <f>SUM(E112:E114,I112:I114,M112:M114,Q112:Q114)</f>
        <v>0</v>
      </c>
      <c r="AF113" s="18">
        <f>SUM(G112:G114,K112:K114,O112:O114,S112:S114)</f>
        <v>0</v>
      </c>
      <c r="AG113" s="19">
        <f>AE113-AF113</f>
        <v>0</v>
      </c>
    </row>
    <row r="114" spans="3:33" ht="9" customHeight="1" thickBot="1">
      <c r="C114" s="58"/>
      <c r="D114" s="57"/>
      <c r="E114" s="43">
        <f>IF(S105="","",S105)</f>
      </c>
      <c r="F114" s="44">
        <f t="shared" si="26"/>
      </c>
      <c r="G114" s="2">
        <f>IF(Q105="","",Q105)</f>
      </c>
      <c r="H114" s="92">
        <f>IF(J111="","",J111)</f>
      </c>
      <c r="I114" s="45">
        <f>IF(S108="","",S108)</f>
      </c>
      <c r="J114" s="44">
        <f t="shared" si="27"/>
      </c>
      <c r="K114" s="2">
        <f>IF(Q108="","",Q108)</f>
      </c>
      <c r="L114" s="92">
        <f>IF(N111="","",N111)</f>
      </c>
      <c r="M114" s="45">
        <f>IF(S111="","",S111)</f>
      </c>
      <c r="N114" s="44">
        <f>IF(M114="","","-")</f>
      </c>
      <c r="O114" s="2">
        <f>IF(Q111="","",Q111)</f>
      </c>
      <c r="P114" s="92">
        <f>IF(R111="","",R111)</f>
      </c>
      <c r="Q114" s="95"/>
      <c r="R114" s="96"/>
      <c r="S114" s="96"/>
      <c r="T114" s="97"/>
      <c r="U114" s="23">
        <f>Z113</f>
        <v>0</v>
      </c>
      <c r="V114" s="24" t="s">
        <v>9</v>
      </c>
      <c r="W114" s="24">
        <f>AA113</f>
        <v>0</v>
      </c>
      <c r="X114" s="25" t="s">
        <v>6</v>
      </c>
      <c r="Y114" s="9"/>
      <c r="Z114" s="20"/>
      <c r="AA114" s="21"/>
      <c r="AB114" s="20"/>
      <c r="AC114" s="21"/>
      <c r="AD114" s="22"/>
      <c r="AE114" s="21"/>
      <c r="AF114" s="21"/>
      <c r="AG114" s="22"/>
    </row>
    <row r="118" spans="3:32" ht="9" customHeight="1"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4"/>
      <c r="Q118" s="54"/>
      <c r="R118" s="54"/>
      <c r="S118" s="53"/>
      <c r="T118" s="53"/>
      <c r="U118" s="53"/>
      <c r="V118" s="53"/>
      <c r="W118" s="53"/>
      <c r="X118" s="53"/>
      <c r="Y118" s="53"/>
      <c r="Z118" s="53"/>
      <c r="AA118" s="56"/>
      <c r="AB118" s="56"/>
      <c r="AC118" s="56"/>
      <c r="AD118" s="56"/>
      <c r="AE118" s="47"/>
      <c r="AF118" s="47"/>
    </row>
    <row r="119" spans="3:33" ht="21">
      <c r="C119" s="71" t="s">
        <v>125</v>
      </c>
      <c r="D119" s="52"/>
      <c r="E119" s="52"/>
      <c r="F119" s="52"/>
      <c r="G119" s="52"/>
      <c r="H119" s="52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70"/>
      <c r="T119" s="70"/>
      <c r="U119" s="70"/>
      <c r="V119" s="70"/>
      <c r="W119" s="70"/>
      <c r="X119" s="50"/>
      <c r="Y119" s="49"/>
      <c r="Z119" s="49"/>
      <c r="AA119" s="49"/>
      <c r="AB119" s="49"/>
      <c r="AC119" s="49"/>
      <c r="AD119" s="49"/>
      <c r="AE119" s="49"/>
      <c r="AF119" s="49"/>
      <c r="AG119" s="49"/>
    </row>
    <row r="120" spans="3:33" ht="9" customHeight="1">
      <c r="C120" s="49"/>
      <c r="D120" s="52"/>
      <c r="E120" s="52"/>
      <c r="F120" s="52"/>
      <c r="G120" s="52"/>
      <c r="H120" s="52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70"/>
      <c r="T120" s="70"/>
      <c r="U120" s="70"/>
      <c r="V120" s="70"/>
      <c r="W120" s="70"/>
      <c r="X120" s="50"/>
      <c r="Y120" s="49"/>
      <c r="Z120" s="49"/>
      <c r="AA120" s="49"/>
      <c r="AB120" s="49"/>
      <c r="AC120" s="49"/>
      <c r="AD120" s="49"/>
      <c r="AE120" s="49"/>
      <c r="AF120" s="49"/>
      <c r="AG120" s="49"/>
    </row>
    <row r="121" spans="3:33" ht="9" customHeight="1" thickBot="1">
      <c r="C121" s="49"/>
      <c r="D121" s="52"/>
      <c r="E121" s="52"/>
      <c r="F121" s="52"/>
      <c r="G121" s="52"/>
      <c r="H121" s="52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70"/>
      <c r="T121" s="70"/>
      <c r="U121" s="70"/>
      <c r="V121" s="70"/>
      <c r="W121" s="70"/>
      <c r="X121" s="50"/>
      <c r="Y121" s="49"/>
      <c r="Z121" s="49"/>
      <c r="AA121" s="49"/>
      <c r="AB121" s="49"/>
      <c r="AC121" s="49"/>
      <c r="AD121" s="49"/>
      <c r="AE121" s="49"/>
      <c r="AF121" s="49"/>
      <c r="AG121" s="49"/>
    </row>
    <row r="122" spans="3:33" ht="9" customHeight="1">
      <c r="C122" s="123" t="s">
        <v>12</v>
      </c>
      <c r="D122" s="124"/>
      <c r="E122" s="127" t="str">
        <f>IF(C124="","",C124)</f>
        <v>安延　心結</v>
      </c>
      <c r="F122" s="128"/>
      <c r="G122" s="128"/>
      <c r="H122" s="129"/>
      <c r="I122" s="130" t="str">
        <f>IF(C127="","",C127)</f>
        <v>小椋　美奈</v>
      </c>
      <c r="J122" s="128"/>
      <c r="K122" s="128"/>
      <c r="L122" s="129"/>
      <c r="M122" s="130" t="str">
        <f>IF(C130="","",C130)</f>
        <v>外池　美那</v>
      </c>
      <c r="N122" s="128"/>
      <c r="O122" s="128"/>
      <c r="P122" s="129"/>
      <c r="Q122" s="130">
        <f>IF(C133="","",C133)</f>
      </c>
      <c r="R122" s="128"/>
      <c r="S122" s="128"/>
      <c r="T122" s="131"/>
      <c r="U122" s="132" t="s">
        <v>0</v>
      </c>
      <c r="V122" s="133"/>
      <c r="W122" s="133"/>
      <c r="X122" s="134"/>
      <c r="Y122" s="9"/>
      <c r="Z122" s="112" t="s">
        <v>2</v>
      </c>
      <c r="AA122" s="113"/>
      <c r="AB122" s="112" t="s">
        <v>3</v>
      </c>
      <c r="AC122" s="114"/>
      <c r="AD122" s="113"/>
      <c r="AE122" s="112" t="s">
        <v>4</v>
      </c>
      <c r="AF122" s="114"/>
      <c r="AG122" s="113"/>
    </row>
    <row r="123" spans="3:33" ht="9" customHeight="1" thickBot="1">
      <c r="C123" s="125"/>
      <c r="D123" s="126"/>
      <c r="E123" s="115">
        <f>IF(C125="","",C125)</f>
      </c>
      <c r="F123" s="116"/>
      <c r="G123" s="116"/>
      <c r="H123" s="117"/>
      <c r="I123" s="118">
        <f>IF(C128="","",C128)</f>
      </c>
      <c r="J123" s="116"/>
      <c r="K123" s="116"/>
      <c r="L123" s="117"/>
      <c r="M123" s="118">
        <f>IF(C131="","",C131)</f>
      </c>
      <c r="N123" s="116"/>
      <c r="O123" s="116"/>
      <c r="P123" s="117"/>
      <c r="Q123" s="118">
        <f>IF(C134="","",C134)</f>
      </c>
      <c r="R123" s="116"/>
      <c r="S123" s="116"/>
      <c r="T123" s="119"/>
      <c r="U123" s="120" t="s">
        <v>1</v>
      </c>
      <c r="V123" s="121"/>
      <c r="W123" s="121"/>
      <c r="X123" s="122"/>
      <c r="Y123" s="9"/>
      <c r="Z123" s="7" t="s">
        <v>5</v>
      </c>
      <c r="AA123" s="3" t="s">
        <v>6</v>
      </c>
      <c r="AB123" s="7" t="s">
        <v>10</v>
      </c>
      <c r="AC123" s="3" t="s">
        <v>7</v>
      </c>
      <c r="AD123" s="4" t="s">
        <v>8</v>
      </c>
      <c r="AE123" s="3" t="s">
        <v>10</v>
      </c>
      <c r="AF123" s="3" t="s">
        <v>7</v>
      </c>
      <c r="AG123" s="4" t="s">
        <v>8</v>
      </c>
    </row>
    <row r="124" spans="3:33" ht="9" customHeight="1">
      <c r="C124" s="68" t="s">
        <v>126</v>
      </c>
      <c r="D124" s="67" t="s">
        <v>39</v>
      </c>
      <c r="E124" s="98"/>
      <c r="F124" s="99"/>
      <c r="G124" s="99"/>
      <c r="H124" s="100"/>
      <c r="I124" s="26">
        <v>21</v>
      </c>
      <c r="J124" s="27" t="str">
        <f>IF(I124="","","-")</f>
        <v>-</v>
      </c>
      <c r="K124" s="28">
        <v>4</v>
      </c>
      <c r="L124" s="103" t="str">
        <f>IF(I124&lt;&gt;"",IF(I124&gt;K124,IF(I125&gt;K125,"○",IF(I126&gt;K126,"○","×")),IF(I125&gt;K125,IF(I126&gt;K126,"○","×"),"×")),"")</f>
        <v>○</v>
      </c>
      <c r="M124" s="26">
        <v>21</v>
      </c>
      <c r="N124" s="29" t="str">
        <f aca="true" t="shared" si="28" ref="N124:N129">IF(M124="","","-")</f>
        <v>-</v>
      </c>
      <c r="O124" s="30">
        <v>4</v>
      </c>
      <c r="P124" s="103" t="str">
        <f>IF(M124&lt;&gt;"",IF(M124&gt;O124,IF(M125&gt;O125,"○",IF(M126&gt;O126,"○","×")),IF(M125&gt;O125,IF(M126&gt;O126,"○","×"),"×")),"")</f>
        <v>○</v>
      </c>
      <c r="Q124" s="31"/>
      <c r="R124" s="29">
        <f aca="true" t="shared" si="29" ref="R124:R132">IF(Q124="","","-")</f>
      </c>
      <c r="S124" s="28"/>
      <c r="T124" s="106">
        <f>IF(Q124&lt;&gt;"",IF(Q124&gt;S124,IF(Q125&gt;S125,"○",IF(Q126&gt;S126,"○","×")),IF(Q125&gt;S125,IF(Q126&gt;S126,"○","×"),"×")),"")</f>
      </c>
      <c r="U124" s="107"/>
      <c r="V124" s="108"/>
      <c r="W124" s="108"/>
      <c r="X124" s="109"/>
      <c r="Y124" s="9"/>
      <c r="Z124" s="17"/>
      <c r="AA124" s="18"/>
      <c r="AB124" s="8"/>
      <c r="AC124" s="6"/>
      <c r="AD124" s="10"/>
      <c r="AE124" s="18"/>
      <c r="AF124" s="18"/>
      <c r="AG124" s="19"/>
    </row>
    <row r="125" spans="3:33" ht="9" customHeight="1">
      <c r="C125" s="60"/>
      <c r="D125" s="66"/>
      <c r="E125" s="101"/>
      <c r="F125" s="79"/>
      <c r="G125" s="79"/>
      <c r="H125" s="80"/>
      <c r="I125" s="26">
        <v>21</v>
      </c>
      <c r="J125" s="27" t="str">
        <f>IF(I125="","","-")</f>
        <v>-</v>
      </c>
      <c r="K125" s="32">
        <v>5</v>
      </c>
      <c r="L125" s="104"/>
      <c r="M125" s="26">
        <v>21</v>
      </c>
      <c r="N125" s="27" t="str">
        <f t="shared" si="28"/>
        <v>-</v>
      </c>
      <c r="O125" s="28">
        <v>3</v>
      </c>
      <c r="P125" s="104"/>
      <c r="Q125" s="26"/>
      <c r="R125" s="27">
        <f t="shared" si="29"/>
      </c>
      <c r="S125" s="28"/>
      <c r="T125" s="84"/>
      <c r="U125" s="89"/>
      <c r="V125" s="90"/>
      <c r="W125" s="90"/>
      <c r="X125" s="91"/>
      <c r="Y125" s="9"/>
      <c r="Z125" s="17">
        <f>COUNTIF(E124:T126,"○")</f>
        <v>2</v>
      </c>
      <c r="AA125" s="18">
        <f>COUNTIF(E124:T126,"×")</f>
        <v>0</v>
      </c>
      <c r="AB125" s="11">
        <f>(IF((E124&gt;G124),1,0))+(IF((E125&gt;G125),1,0))+(IF((E126&gt;G126),1,0))+(IF((I124&gt;K124),1,0))+(IF((I125&gt;K125),1,0))+(IF((I126&gt;K126),1,0))+(IF((M124&gt;O124),1,0))+(IF((M125&gt;O125),1,0))+(IF((M126&gt;O126),1,0))+(IF((Q124&gt;S124),1,0))+(IF((Q125&gt;S125),1,0))+(IF((Q126&gt;S126),1,0))</f>
        <v>4</v>
      </c>
      <c r="AC125" s="12">
        <f>(IF((E124&lt;G124),1,0))+(IF((E125&lt;G125),1,0))+(IF((E126&lt;G126),1,0))+(IF((I124&lt;K124),1,0))+(IF((I125&lt;K125),1,0))+(IF((I126&lt;K126),1,0))+(IF((M124&lt;O124),1,0))+(IF((M125&lt;O125),1,0))+(IF((M126&lt;O126),1,0))+(IF((Q124&lt;S124),1,0))+(IF((Q125&lt;S125),1,0))+(IF((Q126&lt;S126),1,0))</f>
        <v>0</v>
      </c>
      <c r="AD125" s="13">
        <f>AB125-AC125</f>
        <v>4</v>
      </c>
      <c r="AE125" s="18">
        <f>SUM(E124:E126,I124:I126,M124:M126,Q124:Q126)</f>
        <v>84</v>
      </c>
      <c r="AF125" s="18">
        <f>SUM(G124:G126,K124:K126,O124:O126,S124:S126)</f>
        <v>16</v>
      </c>
      <c r="AG125" s="19">
        <f>AE125-AF125</f>
        <v>68</v>
      </c>
    </row>
    <row r="126" spans="3:33" ht="9" customHeight="1">
      <c r="C126" s="60"/>
      <c r="D126" s="65"/>
      <c r="E126" s="102"/>
      <c r="F126" s="82"/>
      <c r="G126" s="82"/>
      <c r="H126" s="83"/>
      <c r="I126" s="33"/>
      <c r="J126" s="27">
        <f>IF(I126="","","-")</f>
      </c>
      <c r="K126" s="34"/>
      <c r="L126" s="105"/>
      <c r="M126" s="33"/>
      <c r="N126" s="35">
        <f t="shared" si="28"/>
      </c>
      <c r="O126" s="34"/>
      <c r="P126" s="104"/>
      <c r="Q126" s="33"/>
      <c r="R126" s="35">
        <f t="shared" si="29"/>
      </c>
      <c r="S126" s="34"/>
      <c r="T126" s="84"/>
      <c r="U126" s="14">
        <f>Z125</f>
        <v>2</v>
      </c>
      <c r="V126" s="15" t="s">
        <v>9</v>
      </c>
      <c r="W126" s="15">
        <f>AA125</f>
        <v>0</v>
      </c>
      <c r="X126" s="16" t="s">
        <v>6</v>
      </c>
      <c r="Y126" s="9"/>
      <c r="Z126" s="17"/>
      <c r="AA126" s="18"/>
      <c r="AB126" s="17"/>
      <c r="AC126" s="18"/>
      <c r="AD126" s="19"/>
      <c r="AE126" s="18"/>
      <c r="AF126" s="18"/>
      <c r="AG126" s="19"/>
    </row>
    <row r="127" spans="3:33" ht="9" customHeight="1">
      <c r="C127" s="64" t="s">
        <v>127</v>
      </c>
      <c r="D127" s="61" t="s">
        <v>64</v>
      </c>
      <c r="E127" s="36">
        <f>IF(K124="","",K124)</f>
        <v>4</v>
      </c>
      <c r="F127" s="27" t="str">
        <f aca="true" t="shared" si="30" ref="F127:F135">IF(E127="","","-")</f>
        <v>-</v>
      </c>
      <c r="G127" s="1">
        <f>IF(I124="","",I124)</f>
        <v>21</v>
      </c>
      <c r="H127" s="72" t="str">
        <f>IF(L124="","",IF(L124="○","×",IF(L124="×","○")))</f>
        <v>×</v>
      </c>
      <c r="I127" s="75"/>
      <c r="J127" s="76"/>
      <c r="K127" s="76"/>
      <c r="L127" s="77"/>
      <c r="M127" s="26">
        <v>21</v>
      </c>
      <c r="N127" s="27" t="str">
        <f t="shared" si="28"/>
        <v>-</v>
      </c>
      <c r="O127" s="28">
        <v>8</v>
      </c>
      <c r="P127" s="110" t="str">
        <f>IF(M127&lt;&gt;"",IF(M127&gt;O127,IF(M128&gt;O128,"○",IF(M129&gt;O129,"○","×")),IF(M128&gt;O128,IF(M129&gt;O129,"○","×"),"×")),"")</f>
        <v>○</v>
      </c>
      <c r="Q127" s="26"/>
      <c r="R127" s="27">
        <f t="shared" si="29"/>
      </c>
      <c r="S127" s="28"/>
      <c r="T127" s="111">
        <f>IF(Q127&lt;&gt;"",IF(Q127&gt;S127,IF(Q128&gt;S128,"○",IF(Q129&gt;S129,"○","×")),IF(Q128&gt;S128,IF(Q129&gt;S129,"○","×"),"×")),"")</f>
      </c>
      <c r="U127" s="86"/>
      <c r="V127" s="87"/>
      <c r="W127" s="87"/>
      <c r="X127" s="88"/>
      <c r="Y127" s="9"/>
      <c r="Z127" s="8"/>
      <c r="AA127" s="6"/>
      <c r="AB127" s="8"/>
      <c r="AC127" s="6"/>
      <c r="AD127" s="10"/>
      <c r="AE127" s="6"/>
      <c r="AF127" s="6"/>
      <c r="AG127" s="10"/>
    </row>
    <row r="128" spans="3:33" ht="9" customHeight="1">
      <c r="C128" s="60"/>
      <c r="D128" s="59"/>
      <c r="E128" s="36">
        <f>IF(K125="","",K125)</f>
        <v>5</v>
      </c>
      <c r="F128" s="27" t="str">
        <f t="shared" si="30"/>
        <v>-</v>
      </c>
      <c r="G128" s="1">
        <f>IF(I125="","",I125)</f>
        <v>21</v>
      </c>
      <c r="H128" s="73" t="str">
        <f>IF(J125="","",J125)</f>
        <v>-</v>
      </c>
      <c r="I128" s="78"/>
      <c r="J128" s="79"/>
      <c r="K128" s="79"/>
      <c r="L128" s="80"/>
      <c r="M128" s="26">
        <v>21</v>
      </c>
      <c r="N128" s="27" t="str">
        <f t="shared" si="28"/>
        <v>-</v>
      </c>
      <c r="O128" s="28">
        <v>5</v>
      </c>
      <c r="P128" s="104"/>
      <c r="Q128" s="26"/>
      <c r="R128" s="27">
        <f t="shared" si="29"/>
      </c>
      <c r="S128" s="28"/>
      <c r="T128" s="84"/>
      <c r="U128" s="89"/>
      <c r="V128" s="90"/>
      <c r="W128" s="90"/>
      <c r="X128" s="91"/>
      <c r="Y128" s="9"/>
      <c r="Z128" s="17">
        <f>COUNTIF(E127:T129,"○")</f>
        <v>1</v>
      </c>
      <c r="AA128" s="18">
        <f>COUNTIF(E127:T129,"×")</f>
        <v>1</v>
      </c>
      <c r="AB128" s="11">
        <f>(IF((E127&gt;G127),1,0))+(IF((E128&gt;G128),1,0))+(IF((E129&gt;G129),1,0))+(IF((I127&gt;K127),1,0))+(IF((I128&gt;K128),1,0))+(IF((I129&gt;K129),1,0))+(IF((M127&gt;O127),1,0))+(IF((M128&gt;O128),1,0))+(IF((M129&gt;O129),1,0))+(IF((Q127&gt;S127),1,0))+(IF((Q128&gt;S128),1,0))+(IF((Q129&gt;S129),1,0))</f>
        <v>2</v>
      </c>
      <c r="AC128" s="12">
        <f>(IF((E127&lt;G127),1,0))+(IF((E128&lt;G128),1,0))+(IF((E129&lt;G129),1,0))+(IF((I127&lt;K127),1,0))+(IF((I128&lt;K128),1,0))+(IF((I129&lt;K129),1,0))+(IF((M127&lt;O127),1,0))+(IF((M128&lt;O128),1,0))+(IF((M129&lt;O129),1,0))+(IF((Q127&lt;S127),1,0))+(IF((Q128&lt;S128),1,0))+(IF((Q129&lt;S129),1,0))</f>
        <v>2</v>
      </c>
      <c r="AD128" s="13">
        <f>AB128-AC128</f>
        <v>0</v>
      </c>
      <c r="AE128" s="18">
        <f>SUM(E127:E129,I127:I129,M127:M129,Q127:Q129)</f>
        <v>51</v>
      </c>
      <c r="AF128" s="18">
        <f>SUM(G127:G129,K127:K129,O127:O129,S127:S129)</f>
        <v>55</v>
      </c>
      <c r="AG128" s="19">
        <f>AE128-AF128</f>
        <v>-4</v>
      </c>
    </row>
    <row r="129" spans="3:33" ht="9" customHeight="1">
      <c r="C129" s="63"/>
      <c r="D129" s="62"/>
      <c r="E129" s="37">
        <f>IF(K126="","",K126)</f>
      </c>
      <c r="F129" s="27">
        <f t="shared" si="30"/>
      </c>
      <c r="G129" s="38">
        <f>IF(I126="","",I126)</f>
      </c>
      <c r="H129" s="74">
        <f>IF(J126="","",J126)</f>
      </c>
      <c r="I129" s="81"/>
      <c r="J129" s="82"/>
      <c r="K129" s="82"/>
      <c r="L129" s="83"/>
      <c r="M129" s="33"/>
      <c r="N129" s="27">
        <f t="shared" si="28"/>
      </c>
      <c r="O129" s="34"/>
      <c r="P129" s="105"/>
      <c r="Q129" s="33"/>
      <c r="R129" s="35">
        <f t="shared" si="29"/>
      </c>
      <c r="S129" s="34"/>
      <c r="T129" s="85"/>
      <c r="U129" s="14">
        <f>Z128</f>
        <v>1</v>
      </c>
      <c r="V129" s="15" t="s">
        <v>9</v>
      </c>
      <c r="W129" s="15">
        <f>AA128</f>
        <v>1</v>
      </c>
      <c r="X129" s="16" t="s">
        <v>6</v>
      </c>
      <c r="Y129" s="9"/>
      <c r="Z129" s="20"/>
      <c r="AA129" s="21"/>
      <c r="AB129" s="20"/>
      <c r="AC129" s="21"/>
      <c r="AD129" s="22"/>
      <c r="AE129" s="21"/>
      <c r="AF129" s="21"/>
      <c r="AG129" s="22"/>
    </row>
    <row r="130" spans="3:33" ht="9" customHeight="1">
      <c r="C130" s="64" t="s">
        <v>128</v>
      </c>
      <c r="D130" s="61" t="s">
        <v>41</v>
      </c>
      <c r="E130" s="36">
        <f>IF(O124="","",O124)</f>
        <v>4</v>
      </c>
      <c r="F130" s="39" t="str">
        <f t="shared" si="30"/>
        <v>-</v>
      </c>
      <c r="G130" s="1">
        <f>IF(M124="","",M124)</f>
        <v>21</v>
      </c>
      <c r="H130" s="72" t="str">
        <f>IF(P124="","",IF(P124="○","×",IF(P124="×","○")))</f>
        <v>×</v>
      </c>
      <c r="I130" s="40">
        <f>IF(O127="","",O127)</f>
        <v>8</v>
      </c>
      <c r="J130" s="27" t="str">
        <f aca="true" t="shared" si="31" ref="J130:J135">IF(I130="","","-")</f>
        <v>-</v>
      </c>
      <c r="K130" s="1">
        <f>IF(M127="","",M127)</f>
        <v>21</v>
      </c>
      <c r="L130" s="72" t="str">
        <f>IF(P127="","",IF(P127="○","×",IF(P127="×","○")))</f>
        <v>×</v>
      </c>
      <c r="M130" s="75"/>
      <c r="N130" s="76"/>
      <c r="O130" s="76"/>
      <c r="P130" s="77"/>
      <c r="Q130" s="26"/>
      <c r="R130" s="27">
        <f t="shared" si="29"/>
      </c>
      <c r="S130" s="28"/>
      <c r="T130" s="84">
        <f>IF(Q130&lt;&gt;"",IF(Q130&gt;S130,IF(Q131&gt;S131,"○",IF(Q132&gt;S132,"○","×")),IF(Q131&gt;S131,IF(Q132&gt;S132,"○","×"),"×")),"")</f>
      </c>
      <c r="U130" s="86"/>
      <c r="V130" s="87"/>
      <c r="W130" s="87"/>
      <c r="X130" s="88"/>
      <c r="Y130" s="9"/>
      <c r="Z130" s="17"/>
      <c r="AA130" s="18"/>
      <c r="AB130" s="17"/>
      <c r="AC130" s="18"/>
      <c r="AD130" s="19"/>
      <c r="AE130" s="18"/>
      <c r="AF130" s="18"/>
      <c r="AG130" s="19"/>
    </row>
    <row r="131" spans="3:33" ht="9" customHeight="1">
      <c r="C131" s="60"/>
      <c r="D131" s="59"/>
      <c r="E131" s="36">
        <f>IF(O125="","",O125)</f>
        <v>3</v>
      </c>
      <c r="F131" s="27" t="str">
        <f t="shared" si="30"/>
        <v>-</v>
      </c>
      <c r="G131" s="1">
        <f>IF(M125="","",M125)</f>
        <v>21</v>
      </c>
      <c r="H131" s="73">
        <f>IF(J128="","",J128)</f>
      </c>
      <c r="I131" s="40">
        <f>IF(O128="","",O128)</f>
        <v>5</v>
      </c>
      <c r="J131" s="27" t="str">
        <f t="shared" si="31"/>
        <v>-</v>
      </c>
      <c r="K131" s="1">
        <f>IF(M128="","",M128)</f>
        <v>21</v>
      </c>
      <c r="L131" s="73" t="str">
        <f>IF(N128="","",N128)</f>
        <v>-</v>
      </c>
      <c r="M131" s="78"/>
      <c r="N131" s="79"/>
      <c r="O131" s="79"/>
      <c r="P131" s="80"/>
      <c r="Q131" s="26"/>
      <c r="R131" s="27">
        <f t="shared" si="29"/>
      </c>
      <c r="S131" s="28"/>
      <c r="T131" s="84"/>
      <c r="U131" s="89"/>
      <c r="V131" s="90"/>
      <c r="W131" s="90"/>
      <c r="X131" s="91"/>
      <c r="Y131" s="9"/>
      <c r="Z131" s="17">
        <f>COUNTIF(E130:T132,"○")</f>
        <v>0</v>
      </c>
      <c r="AA131" s="18">
        <f>COUNTIF(E130:T132,"×")</f>
        <v>2</v>
      </c>
      <c r="AB131" s="11">
        <f>(IF((E130&gt;G130),1,0))+(IF((E131&gt;G131),1,0))+(IF((E132&gt;G132),1,0))+(IF((I130&gt;K130),1,0))+(IF((I131&gt;K131),1,0))+(IF((I132&gt;K132),1,0))+(IF((M130&gt;O130),1,0))+(IF((M131&gt;O131),1,0))+(IF((M132&gt;O132),1,0))+(IF((Q130&gt;S130),1,0))+(IF((Q131&gt;S131),1,0))+(IF((Q132&gt;S132),1,0))</f>
        <v>0</v>
      </c>
      <c r="AC131" s="12">
        <f>(IF((E130&lt;G130),1,0))+(IF((E131&lt;G131),1,0))+(IF((E132&lt;G132),1,0))+(IF((I130&lt;K130),1,0))+(IF((I131&lt;K131),1,0))+(IF((I132&lt;K132),1,0))+(IF((M130&lt;O130),1,0))+(IF((M131&lt;O131),1,0))+(IF((M132&lt;O132),1,0))+(IF((Q130&lt;S130),1,0))+(IF((Q131&lt;S131),1,0))+(IF((Q132&lt;S132),1,0))</f>
        <v>4</v>
      </c>
      <c r="AD131" s="13">
        <f>AB131-AC131</f>
        <v>-4</v>
      </c>
      <c r="AE131" s="18">
        <f>SUM(E130:E132,I130:I132,M130:M132,Q130:Q132)</f>
        <v>20</v>
      </c>
      <c r="AF131" s="18">
        <f>SUM(G130:G132,K130:K132,O130:O132,S130:S132)</f>
        <v>84</v>
      </c>
      <c r="AG131" s="19">
        <f>AE131-AF131</f>
        <v>-64</v>
      </c>
    </row>
    <row r="132" spans="3:33" ht="9" customHeight="1">
      <c r="C132" s="63"/>
      <c r="D132" s="62"/>
      <c r="E132" s="37">
        <f>IF(O126="","",O126)</f>
      </c>
      <c r="F132" s="35">
        <f t="shared" si="30"/>
      </c>
      <c r="G132" s="38">
        <f>IF(M126="","",M126)</f>
      </c>
      <c r="H132" s="74">
        <f>IF(J129="","",J129)</f>
      </c>
      <c r="I132" s="41">
        <f>IF(O129="","",O129)</f>
      </c>
      <c r="J132" s="27">
        <f t="shared" si="31"/>
      </c>
      <c r="K132" s="38">
        <f>IF(M129="","",M129)</f>
      </c>
      <c r="L132" s="74">
        <f>IF(N129="","",N129)</f>
      </c>
      <c r="M132" s="81"/>
      <c r="N132" s="82"/>
      <c r="O132" s="82"/>
      <c r="P132" s="83"/>
      <c r="Q132" s="33"/>
      <c r="R132" s="27">
        <f t="shared" si="29"/>
      </c>
      <c r="S132" s="34"/>
      <c r="T132" s="85"/>
      <c r="U132" s="14">
        <f>Z131</f>
        <v>0</v>
      </c>
      <c r="V132" s="15" t="s">
        <v>9</v>
      </c>
      <c r="W132" s="15">
        <f>AA131</f>
        <v>2</v>
      </c>
      <c r="X132" s="16" t="s">
        <v>6</v>
      </c>
      <c r="Y132" s="9"/>
      <c r="Z132" s="17"/>
      <c r="AA132" s="18"/>
      <c r="AB132" s="17"/>
      <c r="AC132" s="18"/>
      <c r="AD132" s="19"/>
      <c r="AE132" s="18"/>
      <c r="AF132" s="18"/>
      <c r="AG132" s="19"/>
    </row>
    <row r="133" spans="3:33" ht="9" customHeight="1">
      <c r="C133" s="60"/>
      <c r="D133" s="61"/>
      <c r="E133" s="36">
        <f>IF(S124="","",S124)</f>
      </c>
      <c r="F133" s="27">
        <f t="shared" si="30"/>
      </c>
      <c r="G133" s="1">
        <f>IF(Q124="","",Q124)</f>
      </c>
      <c r="H133" s="72">
        <f>IF(T124="","",IF(T124="○","×",IF(T124="×","○")))</f>
      </c>
      <c r="I133" s="40">
        <f>IF(S127="","",S127)</f>
      </c>
      <c r="J133" s="39">
        <f t="shared" si="31"/>
      </c>
      <c r="K133" s="1">
        <f>IF(Q127="","",Q127)</f>
      </c>
      <c r="L133" s="72">
        <f>IF(T127="","",IF(T127="○","×",IF(T127="×","○")))</f>
      </c>
      <c r="M133" s="42">
        <f>IF(S130="","",S130)</f>
      </c>
      <c r="N133" s="27">
        <f>IF(M133="","","-")</f>
      </c>
      <c r="O133" s="5">
        <f>IF(Q130="","",Q130)</f>
      </c>
      <c r="P133" s="72">
        <f>IF(T130="","",IF(T130="○","×",IF(T130="×","○")))</f>
      </c>
      <c r="Q133" s="75"/>
      <c r="R133" s="76"/>
      <c r="S133" s="76"/>
      <c r="T133" s="93"/>
      <c r="U133" s="86"/>
      <c r="V133" s="87"/>
      <c r="W133" s="87"/>
      <c r="X133" s="88"/>
      <c r="Y133" s="9"/>
      <c r="Z133" s="8"/>
      <c r="AA133" s="6"/>
      <c r="AB133" s="8"/>
      <c r="AC133" s="6"/>
      <c r="AD133" s="10"/>
      <c r="AE133" s="6"/>
      <c r="AF133" s="6"/>
      <c r="AG133" s="10"/>
    </row>
    <row r="134" spans="3:33" ht="9" customHeight="1">
      <c r="C134" s="60"/>
      <c r="D134" s="59"/>
      <c r="E134" s="36">
        <f>IF(S125="","",S125)</f>
      </c>
      <c r="F134" s="27">
        <f t="shared" si="30"/>
      </c>
      <c r="G134" s="1">
        <f>IF(Q125="","",Q125)</f>
      </c>
      <c r="H134" s="73" t="str">
        <f>IF(J131="","",J131)</f>
        <v>-</v>
      </c>
      <c r="I134" s="40">
        <f>IF(S128="","",S128)</f>
      </c>
      <c r="J134" s="27">
        <f t="shared" si="31"/>
      </c>
      <c r="K134" s="1">
        <f>IF(Q128="","",Q128)</f>
      </c>
      <c r="L134" s="73">
        <f>IF(N131="","",N131)</f>
      </c>
      <c r="M134" s="40">
        <f>IF(S131="","",S131)</f>
      </c>
      <c r="N134" s="27">
        <f>IF(M134="","","-")</f>
      </c>
      <c r="O134" s="1">
        <f>IF(Q131="","",Q131)</f>
      </c>
      <c r="P134" s="73">
        <f>IF(R131="","",R131)</f>
      </c>
      <c r="Q134" s="78"/>
      <c r="R134" s="79"/>
      <c r="S134" s="79"/>
      <c r="T134" s="94"/>
      <c r="U134" s="89"/>
      <c r="V134" s="90"/>
      <c r="W134" s="90"/>
      <c r="X134" s="91"/>
      <c r="Y134" s="9"/>
      <c r="Z134" s="17">
        <f>COUNTIF(E133:T135,"○")</f>
        <v>0</v>
      </c>
      <c r="AA134" s="18">
        <f>COUNTIF(E133:T135,"×")</f>
        <v>0</v>
      </c>
      <c r="AB134" s="11">
        <f>(IF((E133&gt;G133),1,0))+(IF((E134&gt;G134),1,0))+(IF((E135&gt;G135),1,0))+(IF((I133&gt;K133),1,0))+(IF((I134&gt;K134),1,0))+(IF((I135&gt;K135),1,0))+(IF((M133&gt;O133),1,0))+(IF((M134&gt;O134),1,0))+(IF((M135&gt;O135),1,0))+(IF((Q133&gt;S133),1,0))+(IF((Q134&gt;S134),1,0))+(IF((Q135&gt;S135),1,0))</f>
        <v>0</v>
      </c>
      <c r="AC134" s="12">
        <f>(IF((E133&lt;G133),1,0))+(IF((E134&lt;G134),1,0))+(IF((E135&lt;G135),1,0))+(IF((I133&lt;K133),1,0))+(IF((I134&lt;K134),1,0))+(IF((I135&lt;K135),1,0))+(IF((M133&lt;O133),1,0))+(IF((M134&lt;O134),1,0))+(IF((M135&lt;O135),1,0))+(IF((Q133&lt;S133),1,0))+(IF((Q134&lt;S134),1,0))+(IF((Q135&lt;S135),1,0))</f>
        <v>0</v>
      </c>
      <c r="AD134" s="13">
        <f>AB134-AC134</f>
        <v>0</v>
      </c>
      <c r="AE134" s="18">
        <f>SUM(E133:E135,I133:I135,M133:M135,Q133:Q135)</f>
        <v>0</v>
      </c>
      <c r="AF134" s="18">
        <f>SUM(G133:G135,K133:K135,O133:O135,S133:S135)</f>
        <v>0</v>
      </c>
      <c r="AG134" s="19">
        <f>AE134-AF134</f>
        <v>0</v>
      </c>
    </row>
    <row r="135" spans="3:33" ht="9" customHeight="1" thickBot="1">
      <c r="C135" s="58"/>
      <c r="D135" s="57"/>
      <c r="E135" s="43">
        <f>IF(S126="","",S126)</f>
      </c>
      <c r="F135" s="44">
        <f t="shared" si="30"/>
      </c>
      <c r="G135" s="2">
        <f>IF(Q126="","",Q126)</f>
      </c>
      <c r="H135" s="92">
        <f>IF(J132="","",J132)</f>
      </c>
      <c r="I135" s="45">
        <f>IF(S129="","",S129)</f>
      </c>
      <c r="J135" s="44">
        <f t="shared" si="31"/>
      </c>
      <c r="K135" s="2">
        <f>IF(Q129="","",Q129)</f>
      </c>
      <c r="L135" s="92">
        <f>IF(N132="","",N132)</f>
      </c>
      <c r="M135" s="45">
        <f>IF(S132="","",S132)</f>
      </c>
      <c r="N135" s="44">
        <f>IF(M135="","","-")</f>
      </c>
      <c r="O135" s="2">
        <f>IF(Q132="","",Q132)</f>
      </c>
      <c r="P135" s="92">
        <f>IF(R132="","",R132)</f>
      </c>
      <c r="Q135" s="95"/>
      <c r="R135" s="96"/>
      <c r="S135" s="96"/>
      <c r="T135" s="97"/>
      <c r="U135" s="23">
        <f>Z134</f>
        <v>0</v>
      </c>
      <c r="V135" s="24" t="s">
        <v>9</v>
      </c>
      <c r="W135" s="24">
        <f>AA134</f>
        <v>0</v>
      </c>
      <c r="X135" s="25" t="s">
        <v>6</v>
      </c>
      <c r="Y135" s="9"/>
      <c r="Z135" s="20"/>
      <c r="AA135" s="21"/>
      <c r="AB135" s="20"/>
      <c r="AC135" s="21"/>
      <c r="AD135" s="22"/>
      <c r="AE135" s="21"/>
      <c r="AF135" s="21"/>
      <c r="AG135" s="22"/>
    </row>
    <row r="136" spans="3:33" ht="9" customHeight="1" thickBot="1">
      <c r="C136" s="69"/>
      <c r="D136" s="65"/>
      <c r="E136" s="1"/>
      <c r="F136" s="27"/>
      <c r="G136" s="1"/>
      <c r="H136" s="1"/>
      <c r="I136" s="1"/>
      <c r="J136" s="27"/>
      <c r="K136" s="1"/>
      <c r="L136" s="1"/>
      <c r="M136" s="1"/>
      <c r="N136" s="27"/>
      <c r="O136" s="1"/>
      <c r="P136" s="1"/>
      <c r="Q136" s="1"/>
      <c r="R136" s="1"/>
      <c r="S136" s="1"/>
      <c r="T136" s="1"/>
      <c r="U136" s="15"/>
      <c r="V136" s="15"/>
      <c r="W136" s="15"/>
      <c r="X136" s="15"/>
      <c r="Y136" s="9"/>
      <c r="Z136" s="18"/>
      <c r="AA136" s="18"/>
      <c r="AB136" s="18"/>
      <c r="AC136" s="18"/>
      <c r="AD136" s="18"/>
      <c r="AE136" s="18"/>
      <c r="AF136" s="18"/>
      <c r="AG136" s="18"/>
    </row>
    <row r="137" spans="3:33" ht="9" customHeight="1">
      <c r="C137" s="123" t="s">
        <v>13</v>
      </c>
      <c r="D137" s="124"/>
      <c r="E137" s="127" t="str">
        <f>IF(C139="","",C139)</f>
        <v>大西　麻鈴</v>
      </c>
      <c r="F137" s="128"/>
      <c r="G137" s="128"/>
      <c r="H137" s="129"/>
      <c r="I137" s="130" t="str">
        <f>IF(C142="","",C142)</f>
        <v>光岡　瑠那</v>
      </c>
      <c r="J137" s="128"/>
      <c r="K137" s="128"/>
      <c r="L137" s="129"/>
      <c r="M137" s="130" t="str">
        <f>IF(C145="","",C145)</f>
        <v>伊豆元　望心</v>
      </c>
      <c r="N137" s="128"/>
      <c r="O137" s="128"/>
      <c r="P137" s="129"/>
      <c r="Q137" s="130">
        <f>IF(C148="","",C148)</f>
      </c>
      <c r="R137" s="128"/>
      <c r="S137" s="128"/>
      <c r="T137" s="131"/>
      <c r="U137" s="132" t="s">
        <v>0</v>
      </c>
      <c r="V137" s="133"/>
      <c r="W137" s="133"/>
      <c r="X137" s="134"/>
      <c r="Y137" s="9"/>
      <c r="Z137" s="112" t="s">
        <v>2</v>
      </c>
      <c r="AA137" s="113"/>
      <c r="AB137" s="112" t="s">
        <v>3</v>
      </c>
      <c r="AC137" s="114"/>
      <c r="AD137" s="113"/>
      <c r="AE137" s="112" t="s">
        <v>4</v>
      </c>
      <c r="AF137" s="114"/>
      <c r="AG137" s="113"/>
    </row>
    <row r="138" spans="3:33" ht="9" customHeight="1" thickBot="1">
      <c r="C138" s="125"/>
      <c r="D138" s="126"/>
      <c r="E138" s="115">
        <f>IF(C140="","",C140)</f>
      </c>
      <c r="F138" s="116"/>
      <c r="G138" s="116"/>
      <c r="H138" s="117"/>
      <c r="I138" s="118">
        <f>IF(C143="","",C143)</f>
      </c>
      <c r="J138" s="116"/>
      <c r="K138" s="116"/>
      <c r="L138" s="117"/>
      <c r="M138" s="118">
        <f>IF(C146="","",C146)</f>
      </c>
      <c r="N138" s="116"/>
      <c r="O138" s="116"/>
      <c r="P138" s="117"/>
      <c r="Q138" s="118">
        <f>IF(C149="","",C149)</f>
      </c>
      <c r="R138" s="116"/>
      <c r="S138" s="116"/>
      <c r="T138" s="119"/>
      <c r="U138" s="120" t="s">
        <v>1</v>
      </c>
      <c r="V138" s="121"/>
      <c r="W138" s="121"/>
      <c r="X138" s="122"/>
      <c r="Y138" s="9"/>
      <c r="Z138" s="7" t="s">
        <v>5</v>
      </c>
      <c r="AA138" s="3" t="s">
        <v>6</v>
      </c>
      <c r="AB138" s="7" t="s">
        <v>10</v>
      </c>
      <c r="AC138" s="3" t="s">
        <v>7</v>
      </c>
      <c r="AD138" s="4" t="s">
        <v>8</v>
      </c>
      <c r="AE138" s="3" t="s">
        <v>10</v>
      </c>
      <c r="AF138" s="3" t="s">
        <v>7</v>
      </c>
      <c r="AG138" s="4" t="s">
        <v>8</v>
      </c>
    </row>
    <row r="139" spans="3:33" ht="9" customHeight="1">
      <c r="C139" s="68" t="s">
        <v>129</v>
      </c>
      <c r="D139" s="67" t="s">
        <v>44</v>
      </c>
      <c r="E139" s="98"/>
      <c r="F139" s="99"/>
      <c r="G139" s="99"/>
      <c r="H139" s="100"/>
      <c r="I139" s="26">
        <v>21</v>
      </c>
      <c r="J139" s="27" t="str">
        <f>IF(I139="","","-")</f>
        <v>-</v>
      </c>
      <c r="K139" s="28">
        <v>17</v>
      </c>
      <c r="L139" s="103" t="str">
        <f>IF(I139&lt;&gt;"",IF(I139&gt;K139,IF(I140&gt;K140,"○",IF(I141&gt;K141,"○","×")),IF(I140&gt;K140,IF(I141&gt;K141,"○","×"),"×")),"")</f>
        <v>○</v>
      </c>
      <c r="M139" s="26">
        <v>19</v>
      </c>
      <c r="N139" s="29" t="str">
        <f aca="true" t="shared" si="32" ref="N139:N144">IF(M139="","","-")</f>
        <v>-</v>
      </c>
      <c r="O139" s="30">
        <v>21</v>
      </c>
      <c r="P139" s="103" t="str">
        <f>IF(M139&lt;&gt;"",IF(M139&gt;O139,IF(M140&gt;O140,"○",IF(M141&gt;O141,"○","×")),IF(M140&gt;O140,IF(M141&gt;O141,"○","×"),"×")),"")</f>
        <v>○</v>
      </c>
      <c r="Q139" s="31"/>
      <c r="R139" s="29">
        <f aca="true" t="shared" si="33" ref="R139:R147">IF(Q139="","","-")</f>
      </c>
      <c r="S139" s="28"/>
      <c r="T139" s="106">
        <f>IF(Q139&lt;&gt;"",IF(Q139&gt;S139,IF(Q140&gt;S140,"○",IF(Q141&gt;S141,"○","×")),IF(Q140&gt;S140,IF(Q141&gt;S141,"○","×"),"×")),"")</f>
      </c>
      <c r="U139" s="107"/>
      <c r="V139" s="108"/>
      <c r="W139" s="108"/>
      <c r="X139" s="109"/>
      <c r="Y139" s="9"/>
      <c r="Z139" s="17"/>
      <c r="AA139" s="18"/>
      <c r="AB139" s="8"/>
      <c r="AC139" s="6"/>
      <c r="AD139" s="10"/>
      <c r="AE139" s="18"/>
      <c r="AF139" s="18"/>
      <c r="AG139" s="19"/>
    </row>
    <row r="140" spans="3:33" ht="9" customHeight="1">
      <c r="C140" s="60"/>
      <c r="D140" s="66"/>
      <c r="E140" s="101"/>
      <c r="F140" s="79"/>
      <c r="G140" s="79"/>
      <c r="H140" s="80"/>
      <c r="I140" s="26">
        <v>21</v>
      </c>
      <c r="J140" s="27" t="str">
        <f>IF(I140="","","-")</f>
        <v>-</v>
      </c>
      <c r="K140" s="32">
        <v>18</v>
      </c>
      <c r="L140" s="104"/>
      <c r="M140" s="26">
        <v>21</v>
      </c>
      <c r="N140" s="27" t="str">
        <f t="shared" si="32"/>
        <v>-</v>
      </c>
      <c r="O140" s="28">
        <v>10</v>
      </c>
      <c r="P140" s="104"/>
      <c r="Q140" s="26"/>
      <c r="R140" s="27">
        <f t="shared" si="33"/>
      </c>
      <c r="S140" s="28"/>
      <c r="T140" s="84"/>
      <c r="U140" s="89"/>
      <c r="V140" s="90"/>
      <c r="W140" s="90"/>
      <c r="X140" s="91"/>
      <c r="Y140" s="9"/>
      <c r="Z140" s="17">
        <f>COUNTIF(E139:T141,"○")</f>
        <v>2</v>
      </c>
      <c r="AA140" s="18">
        <f>COUNTIF(E139:T141,"×")</f>
        <v>0</v>
      </c>
      <c r="AB140" s="11">
        <f>(IF((E139&gt;G139),1,0))+(IF((E140&gt;G140),1,0))+(IF((E141&gt;G141),1,0))+(IF((I139&gt;K139),1,0))+(IF((I140&gt;K140),1,0))+(IF((I141&gt;K141),1,0))+(IF((M139&gt;O139),1,0))+(IF((M140&gt;O140),1,0))+(IF((M141&gt;O141),1,0))+(IF((Q139&gt;S139),1,0))+(IF((Q140&gt;S140),1,0))+(IF((Q141&gt;S141),1,0))</f>
        <v>4</v>
      </c>
      <c r="AC140" s="12">
        <f>(IF((E139&lt;G139),1,0))+(IF((E140&lt;G140),1,0))+(IF((E141&lt;G141),1,0))+(IF((I139&lt;K139),1,0))+(IF((I140&lt;K140),1,0))+(IF((I141&lt;K141),1,0))+(IF((M139&lt;O139),1,0))+(IF((M140&lt;O140),1,0))+(IF((M141&lt;O141),1,0))+(IF((Q139&lt;S139),1,0))+(IF((Q140&lt;S140),1,0))+(IF((Q141&lt;S141),1,0))</f>
        <v>1</v>
      </c>
      <c r="AD140" s="13">
        <f>AB140-AC140</f>
        <v>3</v>
      </c>
      <c r="AE140" s="18">
        <f>SUM(E139:E141,I139:I141,M139:M141,Q139:Q141)</f>
        <v>103</v>
      </c>
      <c r="AF140" s="18">
        <f>SUM(G139:G141,K139:K141,O139:O141,S139:S141)</f>
        <v>79</v>
      </c>
      <c r="AG140" s="19">
        <f>AE140-AF140</f>
        <v>24</v>
      </c>
    </row>
    <row r="141" spans="3:33" ht="9" customHeight="1">
      <c r="C141" s="60"/>
      <c r="D141" s="65"/>
      <c r="E141" s="102"/>
      <c r="F141" s="82"/>
      <c r="G141" s="82"/>
      <c r="H141" s="83"/>
      <c r="I141" s="33"/>
      <c r="J141" s="27">
        <f>IF(I141="","","-")</f>
      </c>
      <c r="K141" s="34"/>
      <c r="L141" s="105"/>
      <c r="M141" s="33">
        <v>21</v>
      </c>
      <c r="N141" s="35" t="str">
        <f t="shared" si="32"/>
        <v>-</v>
      </c>
      <c r="O141" s="34">
        <v>13</v>
      </c>
      <c r="P141" s="104"/>
      <c r="Q141" s="33"/>
      <c r="R141" s="35">
        <f t="shared" si="33"/>
      </c>
      <c r="S141" s="34"/>
      <c r="T141" s="84"/>
      <c r="U141" s="14">
        <f>Z140</f>
        <v>2</v>
      </c>
      <c r="V141" s="15" t="s">
        <v>9</v>
      </c>
      <c r="W141" s="15">
        <f>AA140</f>
        <v>0</v>
      </c>
      <c r="X141" s="16" t="s">
        <v>6</v>
      </c>
      <c r="Y141" s="9"/>
      <c r="Z141" s="17"/>
      <c r="AA141" s="18"/>
      <c r="AB141" s="17"/>
      <c r="AC141" s="18"/>
      <c r="AD141" s="19"/>
      <c r="AE141" s="18"/>
      <c r="AF141" s="18"/>
      <c r="AG141" s="19"/>
    </row>
    <row r="142" spans="3:33" ht="9" customHeight="1">
      <c r="C142" s="64" t="s">
        <v>130</v>
      </c>
      <c r="D142" s="61" t="s">
        <v>24</v>
      </c>
      <c r="E142" s="36">
        <f>IF(K139="","",K139)</f>
        <v>17</v>
      </c>
      <c r="F142" s="27" t="str">
        <f aca="true" t="shared" si="34" ref="F142:F150">IF(E142="","","-")</f>
        <v>-</v>
      </c>
      <c r="G142" s="1">
        <f>IF(I139="","",I139)</f>
        <v>21</v>
      </c>
      <c r="H142" s="72" t="str">
        <f>IF(L139="","",IF(L139="○","×",IF(L139="×","○")))</f>
        <v>×</v>
      </c>
      <c r="I142" s="75"/>
      <c r="J142" s="76"/>
      <c r="K142" s="76"/>
      <c r="L142" s="77"/>
      <c r="M142" s="26">
        <v>21</v>
      </c>
      <c r="N142" s="27" t="str">
        <f t="shared" si="32"/>
        <v>-</v>
      </c>
      <c r="O142" s="28">
        <v>16</v>
      </c>
      <c r="P142" s="110" t="str">
        <f>IF(M142&lt;&gt;"",IF(M142&gt;O142,IF(M143&gt;O143,"○",IF(M144&gt;O144,"○","×")),IF(M143&gt;O143,IF(M144&gt;O144,"○","×"),"×")),"")</f>
        <v>○</v>
      </c>
      <c r="Q142" s="26"/>
      <c r="R142" s="27">
        <f t="shared" si="33"/>
      </c>
      <c r="S142" s="28"/>
      <c r="T142" s="111">
        <f>IF(Q142&lt;&gt;"",IF(Q142&gt;S142,IF(Q143&gt;S143,"○",IF(Q144&gt;S144,"○","×")),IF(Q143&gt;S143,IF(Q144&gt;S144,"○","×"),"×")),"")</f>
      </c>
      <c r="U142" s="86"/>
      <c r="V142" s="87"/>
      <c r="W142" s="87"/>
      <c r="X142" s="88"/>
      <c r="Y142" s="9"/>
      <c r="Z142" s="8"/>
      <c r="AA142" s="6"/>
      <c r="AB142" s="8"/>
      <c r="AC142" s="6"/>
      <c r="AD142" s="10"/>
      <c r="AE142" s="6"/>
      <c r="AF142" s="6"/>
      <c r="AG142" s="10"/>
    </row>
    <row r="143" spans="3:33" ht="9" customHeight="1">
      <c r="C143" s="60"/>
      <c r="D143" s="59"/>
      <c r="E143" s="36">
        <f>IF(K140="","",K140)</f>
        <v>18</v>
      </c>
      <c r="F143" s="27" t="str">
        <f t="shared" si="34"/>
        <v>-</v>
      </c>
      <c r="G143" s="1">
        <f>IF(I140="","",I140)</f>
        <v>21</v>
      </c>
      <c r="H143" s="73" t="str">
        <f>IF(J140="","",J140)</f>
        <v>-</v>
      </c>
      <c r="I143" s="78"/>
      <c r="J143" s="79"/>
      <c r="K143" s="79"/>
      <c r="L143" s="80"/>
      <c r="M143" s="26">
        <v>21</v>
      </c>
      <c r="N143" s="27" t="str">
        <f t="shared" si="32"/>
        <v>-</v>
      </c>
      <c r="O143" s="28">
        <v>17</v>
      </c>
      <c r="P143" s="104"/>
      <c r="Q143" s="26"/>
      <c r="R143" s="27">
        <f t="shared" si="33"/>
      </c>
      <c r="S143" s="28"/>
      <c r="T143" s="84"/>
      <c r="U143" s="89"/>
      <c r="V143" s="90"/>
      <c r="W143" s="90"/>
      <c r="X143" s="91"/>
      <c r="Y143" s="9"/>
      <c r="Z143" s="17">
        <f>COUNTIF(E142:T144,"○")</f>
        <v>1</v>
      </c>
      <c r="AA143" s="18">
        <f>COUNTIF(E142:T144,"×")</f>
        <v>1</v>
      </c>
      <c r="AB143" s="11">
        <f>(IF((E142&gt;G142),1,0))+(IF((E143&gt;G143),1,0))+(IF((E144&gt;G144),1,0))+(IF((I142&gt;K142),1,0))+(IF((I143&gt;K143),1,0))+(IF((I144&gt;K144),1,0))+(IF((M142&gt;O142),1,0))+(IF((M143&gt;O143),1,0))+(IF((M144&gt;O144),1,0))+(IF((Q142&gt;S142),1,0))+(IF((Q143&gt;S143),1,0))+(IF((Q144&gt;S144),1,0))</f>
        <v>2</v>
      </c>
      <c r="AC143" s="12">
        <f>(IF((E142&lt;G142),1,0))+(IF((E143&lt;G143),1,0))+(IF((E144&lt;G144),1,0))+(IF((I142&lt;K142),1,0))+(IF((I143&lt;K143),1,0))+(IF((I144&lt;K144),1,0))+(IF((M142&lt;O142),1,0))+(IF((M143&lt;O143),1,0))+(IF((M144&lt;O144),1,0))+(IF((Q142&lt;S142),1,0))+(IF((Q143&lt;S143),1,0))+(IF((Q144&lt;S144),1,0))</f>
        <v>2</v>
      </c>
      <c r="AD143" s="13">
        <f>AB143-AC143</f>
        <v>0</v>
      </c>
      <c r="AE143" s="18">
        <f>SUM(E142:E144,I142:I144,M142:M144,Q142:Q144)</f>
        <v>77</v>
      </c>
      <c r="AF143" s="18">
        <f>SUM(G142:G144,K142:K144,O142:O144,S142:S144)</f>
        <v>75</v>
      </c>
      <c r="AG143" s="19">
        <f>AE143-AF143</f>
        <v>2</v>
      </c>
    </row>
    <row r="144" spans="3:33" ht="9" customHeight="1">
      <c r="C144" s="63"/>
      <c r="D144" s="62"/>
      <c r="E144" s="37">
        <f>IF(K141="","",K141)</f>
      </c>
      <c r="F144" s="27">
        <f t="shared" si="34"/>
      </c>
      <c r="G144" s="38">
        <f>IF(I141="","",I141)</f>
      </c>
      <c r="H144" s="74">
        <f>IF(J141="","",J141)</f>
      </c>
      <c r="I144" s="81"/>
      <c r="J144" s="82"/>
      <c r="K144" s="82"/>
      <c r="L144" s="83"/>
      <c r="M144" s="33"/>
      <c r="N144" s="27">
        <f t="shared" si="32"/>
      </c>
      <c r="O144" s="34"/>
      <c r="P144" s="105"/>
      <c r="Q144" s="33"/>
      <c r="R144" s="35">
        <f t="shared" si="33"/>
      </c>
      <c r="S144" s="34"/>
      <c r="T144" s="85"/>
      <c r="U144" s="14">
        <f>Z143</f>
        <v>1</v>
      </c>
      <c r="V144" s="15" t="s">
        <v>9</v>
      </c>
      <c r="W144" s="15">
        <f>AA143</f>
        <v>1</v>
      </c>
      <c r="X144" s="16" t="s">
        <v>6</v>
      </c>
      <c r="Y144" s="9"/>
      <c r="Z144" s="20"/>
      <c r="AA144" s="21"/>
      <c r="AB144" s="20"/>
      <c r="AC144" s="21"/>
      <c r="AD144" s="22"/>
      <c r="AE144" s="21"/>
      <c r="AF144" s="21"/>
      <c r="AG144" s="22"/>
    </row>
    <row r="145" spans="3:33" ht="9" customHeight="1">
      <c r="C145" s="64" t="s">
        <v>131</v>
      </c>
      <c r="D145" s="61" t="s">
        <v>29</v>
      </c>
      <c r="E145" s="36">
        <f>IF(O139="","",O139)</f>
        <v>21</v>
      </c>
      <c r="F145" s="39" t="str">
        <f t="shared" si="34"/>
        <v>-</v>
      </c>
      <c r="G145" s="1">
        <f>IF(M139="","",M139)</f>
        <v>19</v>
      </c>
      <c r="H145" s="72" t="str">
        <f>IF(P139="","",IF(P139="○","×",IF(P139="×","○")))</f>
        <v>×</v>
      </c>
      <c r="I145" s="40">
        <f>IF(O142="","",O142)</f>
        <v>16</v>
      </c>
      <c r="J145" s="27" t="str">
        <f aca="true" t="shared" si="35" ref="J145:J150">IF(I145="","","-")</f>
        <v>-</v>
      </c>
      <c r="K145" s="1">
        <f>IF(M142="","",M142)</f>
        <v>21</v>
      </c>
      <c r="L145" s="72" t="str">
        <f>IF(P142="","",IF(P142="○","×",IF(P142="×","○")))</f>
        <v>×</v>
      </c>
      <c r="M145" s="75"/>
      <c r="N145" s="76"/>
      <c r="O145" s="76"/>
      <c r="P145" s="77"/>
      <c r="Q145" s="26"/>
      <c r="R145" s="27">
        <f t="shared" si="33"/>
      </c>
      <c r="S145" s="28"/>
      <c r="T145" s="84">
        <f>IF(Q145&lt;&gt;"",IF(Q145&gt;S145,IF(Q146&gt;S146,"○",IF(Q147&gt;S147,"○","×")),IF(Q146&gt;S146,IF(Q147&gt;S147,"○","×"),"×")),"")</f>
      </c>
      <c r="U145" s="86"/>
      <c r="V145" s="87"/>
      <c r="W145" s="87"/>
      <c r="X145" s="88"/>
      <c r="Y145" s="9"/>
      <c r="Z145" s="17"/>
      <c r="AA145" s="18"/>
      <c r="AB145" s="17"/>
      <c r="AC145" s="18"/>
      <c r="AD145" s="19"/>
      <c r="AE145" s="18"/>
      <c r="AF145" s="18"/>
      <c r="AG145" s="19"/>
    </row>
    <row r="146" spans="3:33" ht="9" customHeight="1">
      <c r="C146" s="60"/>
      <c r="D146" s="59"/>
      <c r="E146" s="36">
        <f>IF(O140="","",O140)</f>
        <v>10</v>
      </c>
      <c r="F146" s="27" t="str">
        <f t="shared" si="34"/>
        <v>-</v>
      </c>
      <c r="G146" s="1">
        <f>IF(M140="","",M140)</f>
        <v>21</v>
      </c>
      <c r="H146" s="73">
        <f>IF(J143="","",J143)</f>
      </c>
      <c r="I146" s="40">
        <f>IF(O143="","",O143)</f>
        <v>17</v>
      </c>
      <c r="J146" s="27" t="str">
        <f t="shared" si="35"/>
        <v>-</v>
      </c>
      <c r="K146" s="1">
        <f>IF(M143="","",M143)</f>
        <v>21</v>
      </c>
      <c r="L146" s="73" t="str">
        <f>IF(N143="","",N143)</f>
        <v>-</v>
      </c>
      <c r="M146" s="78"/>
      <c r="N146" s="79"/>
      <c r="O146" s="79"/>
      <c r="P146" s="80"/>
      <c r="Q146" s="26"/>
      <c r="R146" s="27">
        <f t="shared" si="33"/>
      </c>
      <c r="S146" s="28"/>
      <c r="T146" s="84"/>
      <c r="U146" s="89"/>
      <c r="V146" s="90"/>
      <c r="W146" s="90"/>
      <c r="X146" s="91"/>
      <c r="Y146" s="9"/>
      <c r="Z146" s="17">
        <f>COUNTIF(E145:T147,"○")</f>
        <v>0</v>
      </c>
      <c r="AA146" s="18">
        <f>COUNTIF(E145:T147,"×")</f>
        <v>2</v>
      </c>
      <c r="AB146" s="11">
        <f>(IF((E145&gt;G145),1,0))+(IF((E146&gt;G146),1,0))+(IF((E147&gt;G147),1,0))+(IF((I145&gt;K145),1,0))+(IF((I146&gt;K146),1,0))+(IF((I147&gt;K147),1,0))+(IF((M145&gt;O145),1,0))+(IF((M146&gt;O146),1,0))+(IF((M147&gt;O147),1,0))+(IF((Q145&gt;S145),1,0))+(IF((Q146&gt;S146),1,0))+(IF((Q147&gt;S147),1,0))</f>
        <v>1</v>
      </c>
      <c r="AC146" s="12">
        <f>(IF((E145&lt;G145),1,0))+(IF((E146&lt;G146),1,0))+(IF((E147&lt;G147),1,0))+(IF((I145&lt;K145),1,0))+(IF((I146&lt;K146),1,0))+(IF((I147&lt;K147),1,0))+(IF((M145&lt;O145),1,0))+(IF((M146&lt;O146),1,0))+(IF((M147&lt;O147),1,0))+(IF((Q145&lt;S145),1,0))+(IF((Q146&lt;S146),1,0))+(IF((Q147&lt;S147),1,0))</f>
        <v>4</v>
      </c>
      <c r="AD146" s="13">
        <f>AB146-AC146</f>
        <v>-3</v>
      </c>
      <c r="AE146" s="18">
        <f>SUM(E145:E147,I145:I147,M145:M147,Q145:Q147)</f>
        <v>77</v>
      </c>
      <c r="AF146" s="18">
        <f>SUM(G145:G147,K145:K147,O145:O147,S145:S147)</f>
        <v>103</v>
      </c>
      <c r="AG146" s="19">
        <f>AE146-AF146</f>
        <v>-26</v>
      </c>
    </row>
    <row r="147" spans="3:33" ht="9" customHeight="1">
      <c r="C147" s="63"/>
      <c r="D147" s="62"/>
      <c r="E147" s="37">
        <f>IF(O141="","",O141)</f>
        <v>13</v>
      </c>
      <c r="F147" s="35" t="str">
        <f t="shared" si="34"/>
        <v>-</v>
      </c>
      <c r="G147" s="38">
        <f>IF(M141="","",M141)</f>
        <v>21</v>
      </c>
      <c r="H147" s="74">
        <f>IF(J144="","",J144)</f>
      </c>
      <c r="I147" s="41">
        <f>IF(O144="","",O144)</f>
      </c>
      <c r="J147" s="27">
        <f t="shared" si="35"/>
      </c>
      <c r="K147" s="38">
        <f>IF(M144="","",M144)</f>
      </c>
      <c r="L147" s="74">
        <f>IF(N144="","",N144)</f>
      </c>
      <c r="M147" s="81"/>
      <c r="N147" s="82"/>
      <c r="O147" s="82"/>
      <c r="P147" s="83"/>
      <c r="Q147" s="33"/>
      <c r="R147" s="27">
        <f t="shared" si="33"/>
      </c>
      <c r="S147" s="34"/>
      <c r="T147" s="85"/>
      <c r="U147" s="14">
        <f>Z146</f>
        <v>0</v>
      </c>
      <c r="V147" s="15" t="s">
        <v>9</v>
      </c>
      <c r="W147" s="15">
        <f>AA146</f>
        <v>2</v>
      </c>
      <c r="X147" s="16" t="s">
        <v>6</v>
      </c>
      <c r="Y147" s="9"/>
      <c r="Z147" s="17"/>
      <c r="AA147" s="18"/>
      <c r="AB147" s="17"/>
      <c r="AC147" s="18"/>
      <c r="AD147" s="19"/>
      <c r="AE147" s="18"/>
      <c r="AF147" s="18"/>
      <c r="AG147" s="19"/>
    </row>
    <row r="148" spans="3:33" ht="9" customHeight="1">
      <c r="C148" s="60"/>
      <c r="D148" s="61"/>
      <c r="E148" s="36">
        <f>IF(S139="","",S139)</f>
      </c>
      <c r="F148" s="27">
        <f t="shared" si="34"/>
      </c>
      <c r="G148" s="1">
        <f>IF(Q139="","",Q139)</f>
      </c>
      <c r="H148" s="72">
        <f>IF(T139="","",IF(T139="○","×",IF(T139="×","○")))</f>
      </c>
      <c r="I148" s="40">
        <f>IF(S142="","",S142)</f>
      </c>
      <c r="J148" s="39">
        <f t="shared" si="35"/>
      </c>
      <c r="K148" s="1">
        <f>IF(Q142="","",Q142)</f>
      </c>
      <c r="L148" s="72">
        <f>IF(T142="","",IF(T142="○","×",IF(T142="×","○")))</f>
      </c>
      <c r="M148" s="42">
        <f>IF(S145="","",S145)</f>
      </c>
      <c r="N148" s="27">
        <f>IF(M148="","","-")</f>
      </c>
      <c r="O148" s="5">
        <f>IF(Q145="","",Q145)</f>
      </c>
      <c r="P148" s="72">
        <f>IF(T145="","",IF(T145="○","×",IF(T145="×","○")))</f>
      </c>
      <c r="Q148" s="75"/>
      <c r="R148" s="76"/>
      <c r="S148" s="76"/>
      <c r="T148" s="93"/>
      <c r="U148" s="86"/>
      <c r="V148" s="87"/>
      <c r="W148" s="87"/>
      <c r="X148" s="88"/>
      <c r="Y148" s="9"/>
      <c r="Z148" s="8"/>
      <c r="AA148" s="6"/>
      <c r="AB148" s="8"/>
      <c r="AC148" s="6"/>
      <c r="AD148" s="10"/>
      <c r="AE148" s="6"/>
      <c r="AF148" s="6"/>
      <c r="AG148" s="10"/>
    </row>
    <row r="149" spans="3:33" ht="9" customHeight="1">
      <c r="C149" s="60"/>
      <c r="D149" s="59"/>
      <c r="E149" s="36">
        <f>IF(S140="","",S140)</f>
      </c>
      <c r="F149" s="27">
        <f t="shared" si="34"/>
      </c>
      <c r="G149" s="1">
        <f>IF(Q140="","",Q140)</f>
      </c>
      <c r="H149" s="73" t="str">
        <f>IF(J146="","",J146)</f>
        <v>-</v>
      </c>
      <c r="I149" s="40">
        <f>IF(S143="","",S143)</f>
      </c>
      <c r="J149" s="27">
        <f t="shared" si="35"/>
      </c>
      <c r="K149" s="1">
        <f>IF(Q143="","",Q143)</f>
      </c>
      <c r="L149" s="73">
        <f>IF(N146="","",N146)</f>
      </c>
      <c r="M149" s="40">
        <f>IF(S146="","",S146)</f>
      </c>
      <c r="N149" s="27">
        <f>IF(M149="","","-")</f>
      </c>
      <c r="O149" s="1">
        <f>IF(Q146="","",Q146)</f>
      </c>
      <c r="P149" s="73">
        <f>IF(R146="","",R146)</f>
      </c>
      <c r="Q149" s="78"/>
      <c r="R149" s="79"/>
      <c r="S149" s="79"/>
      <c r="T149" s="94"/>
      <c r="U149" s="89"/>
      <c r="V149" s="90"/>
      <c r="W149" s="90"/>
      <c r="X149" s="91"/>
      <c r="Y149" s="9"/>
      <c r="Z149" s="17">
        <f>COUNTIF(E148:T150,"○")</f>
        <v>0</v>
      </c>
      <c r="AA149" s="18">
        <f>COUNTIF(E148:T150,"×")</f>
        <v>0</v>
      </c>
      <c r="AB149" s="11">
        <f>(IF((E148&gt;G148),1,0))+(IF((E149&gt;G149),1,0))+(IF((E150&gt;G150),1,0))+(IF((I148&gt;K148),1,0))+(IF((I149&gt;K149),1,0))+(IF((I150&gt;K150),1,0))+(IF((M148&gt;O148),1,0))+(IF((M149&gt;O149),1,0))+(IF((M150&gt;O150),1,0))+(IF((Q148&gt;S148),1,0))+(IF((Q149&gt;S149),1,0))+(IF((Q150&gt;S150),1,0))</f>
        <v>0</v>
      </c>
      <c r="AC149" s="12">
        <f>(IF((E148&lt;G148),1,0))+(IF((E149&lt;G149),1,0))+(IF((E150&lt;G150),1,0))+(IF((I148&lt;K148),1,0))+(IF((I149&lt;K149),1,0))+(IF((I150&lt;K150),1,0))+(IF((M148&lt;O148),1,0))+(IF((M149&lt;O149),1,0))+(IF((M150&lt;O150),1,0))+(IF((Q148&lt;S148),1,0))+(IF((Q149&lt;S149),1,0))+(IF((Q150&lt;S150),1,0))</f>
        <v>0</v>
      </c>
      <c r="AD149" s="13">
        <f>AB149-AC149</f>
        <v>0</v>
      </c>
      <c r="AE149" s="18">
        <f>SUM(E148:E150,I148:I150,M148:M150,Q148:Q150)</f>
        <v>0</v>
      </c>
      <c r="AF149" s="18">
        <f>SUM(G148:G150,K148:K150,O148:O150,S148:S150)</f>
        <v>0</v>
      </c>
      <c r="AG149" s="19">
        <f>AE149-AF149</f>
        <v>0</v>
      </c>
    </row>
    <row r="150" spans="3:33" ht="9" customHeight="1" thickBot="1">
      <c r="C150" s="58"/>
      <c r="D150" s="57"/>
      <c r="E150" s="43">
        <f>IF(S141="","",S141)</f>
      </c>
      <c r="F150" s="44">
        <f t="shared" si="34"/>
      </c>
      <c r="G150" s="2">
        <f>IF(Q141="","",Q141)</f>
      </c>
      <c r="H150" s="92">
        <f>IF(J147="","",J147)</f>
      </c>
      <c r="I150" s="45">
        <f>IF(S144="","",S144)</f>
      </c>
      <c r="J150" s="44">
        <f t="shared" si="35"/>
      </c>
      <c r="K150" s="2">
        <f>IF(Q144="","",Q144)</f>
      </c>
      <c r="L150" s="92">
        <f>IF(N147="","",N147)</f>
      </c>
      <c r="M150" s="45">
        <f>IF(S147="","",S147)</f>
      </c>
      <c r="N150" s="44">
        <f>IF(M150="","","-")</f>
      </c>
      <c r="O150" s="2">
        <f>IF(Q147="","",Q147)</f>
      </c>
      <c r="P150" s="92">
        <f>IF(R147="","",R147)</f>
      </c>
      <c r="Q150" s="95"/>
      <c r="R150" s="96"/>
      <c r="S150" s="96"/>
      <c r="T150" s="97"/>
      <c r="U150" s="23">
        <f>Z149</f>
        <v>0</v>
      </c>
      <c r="V150" s="24" t="s">
        <v>9</v>
      </c>
      <c r="W150" s="24">
        <f>AA149</f>
        <v>0</v>
      </c>
      <c r="X150" s="25" t="s">
        <v>6</v>
      </c>
      <c r="Y150" s="9"/>
      <c r="Z150" s="20"/>
      <c r="AA150" s="21"/>
      <c r="AB150" s="20"/>
      <c r="AC150" s="21"/>
      <c r="AD150" s="22"/>
      <c r="AE150" s="21"/>
      <c r="AF150" s="21"/>
      <c r="AG150" s="22"/>
    </row>
    <row r="151" spans="3:33" ht="9" customHeight="1" thickBot="1">
      <c r="C151" s="69"/>
      <c r="D151" s="65"/>
      <c r="E151" s="1"/>
      <c r="F151" s="27"/>
      <c r="G151" s="1"/>
      <c r="H151" s="1"/>
      <c r="I151" s="1"/>
      <c r="J151" s="27"/>
      <c r="K151" s="1"/>
      <c r="L151" s="1"/>
      <c r="M151" s="1"/>
      <c r="N151" s="27"/>
      <c r="O151" s="1"/>
      <c r="P151" s="1"/>
      <c r="Q151" s="1"/>
      <c r="R151" s="1"/>
      <c r="S151" s="1"/>
      <c r="T151" s="1"/>
      <c r="U151" s="15"/>
      <c r="V151" s="15"/>
      <c r="W151" s="15"/>
      <c r="X151" s="15"/>
      <c r="Y151" s="9"/>
      <c r="Z151" s="18"/>
      <c r="AA151" s="18"/>
      <c r="AB151" s="18"/>
      <c r="AC151" s="18"/>
      <c r="AD151" s="18"/>
      <c r="AE151" s="18"/>
      <c r="AF151" s="18"/>
      <c r="AG151" s="18"/>
    </row>
    <row r="152" spans="3:33" ht="9" customHeight="1">
      <c r="C152" s="123" t="s">
        <v>14</v>
      </c>
      <c r="D152" s="124"/>
      <c r="E152" s="127" t="str">
        <f>IF(C154="","",C154)</f>
        <v>秋田　まな③</v>
      </c>
      <c r="F152" s="128"/>
      <c r="G152" s="128"/>
      <c r="H152" s="129"/>
      <c r="I152" s="130" t="str">
        <f>IF(C157="","",C157)</f>
        <v>安平　幸央</v>
      </c>
      <c r="J152" s="128"/>
      <c r="K152" s="128"/>
      <c r="L152" s="129"/>
      <c r="M152" s="130" t="str">
        <f>IF(C160="","",C160)</f>
        <v>中藤　翼</v>
      </c>
      <c r="N152" s="128"/>
      <c r="O152" s="128"/>
      <c r="P152" s="129"/>
      <c r="Q152" s="130" t="str">
        <f>IF(C163="","",C163)</f>
        <v>井上　笑花</v>
      </c>
      <c r="R152" s="128"/>
      <c r="S152" s="128"/>
      <c r="T152" s="131"/>
      <c r="U152" s="132" t="s">
        <v>0</v>
      </c>
      <c r="V152" s="133"/>
      <c r="W152" s="133"/>
      <c r="X152" s="134"/>
      <c r="Y152" s="9"/>
      <c r="Z152" s="112" t="s">
        <v>2</v>
      </c>
      <c r="AA152" s="113"/>
      <c r="AB152" s="112" t="s">
        <v>3</v>
      </c>
      <c r="AC152" s="114"/>
      <c r="AD152" s="113"/>
      <c r="AE152" s="112" t="s">
        <v>4</v>
      </c>
      <c r="AF152" s="114"/>
      <c r="AG152" s="113"/>
    </row>
    <row r="153" spans="3:33" ht="9" customHeight="1" thickBot="1">
      <c r="C153" s="125"/>
      <c r="D153" s="126"/>
      <c r="E153" s="115">
        <f>IF(C155="","",C155)</f>
      </c>
      <c r="F153" s="116"/>
      <c r="G153" s="116"/>
      <c r="H153" s="117"/>
      <c r="I153" s="118">
        <f>IF(C158="","",C158)</f>
      </c>
      <c r="J153" s="116"/>
      <c r="K153" s="116"/>
      <c r="L153" s="117"/>
      <c r="M153" s="118">
        <f>IF(C161="","",C161)</f>
      </c>
      <c r="N153" s="116"/>
      <c r="O153" s="116"/>
      <c r="P153" s="117"/>
      <c r="Q153" s="118">
        <f>IF(C164="","",C164)</f>
      </c>
      <c r="R153" s="116"/>
      <c r="S153" s="116"/>
      <c r="T153" s="119"/>
      <c r="U153" s="120" t="s">
        <v>1</v>
      </c>
      <c r="V153" s="121"/>
      <c r="W153" s="121"/>
      <c r="X153" s="122"/>
      <c r="Y153" s="9"/>
      <c r="Z153" s="7" t="s">
        <v>5</v>
      </c>
      <c r="AA153" s="3" t="s">
        <v>6</v>
      </c>
      <c r="AB153" s="7" t="s">
        <v>10</v>
      </c>
      <c r="AC153" s="3" t="s">
        <v>7</v>
      </c>
      <c r="AD153" s="4" t="s">
        <v>8</v>
      </c>
      <c r="AE153" s="3" t="s">
        <v>10</v>
      </c>
      <c r="AF153" s="3" t="s">
        <v>7</v>
      </c>
      <c r="AG153" s="4" t="s">
        <v>8</v>
      </c>
    </row>
    <row r="154" spans="3:33" ht="9" customHeight="1">
      <c r="C154" s="68" t="s">
        <v>132</v>
      </c>
      <c r="D154" s="67" t="s">
        <v>24</v>
      </c>
      <c r="E154" s="98"/>
      <c r="F154" s="99"/>
      <c r="G154" s="99"/>
      <c r="H154" s="100"/>
      <c r="I154" s="26">
        <v>21</v>
      </c>
      <c r="J154" s="27" t="str">
        <f>IF(I154="","","-")</f>
        <v>-</v>
      </c>
      <c r="K154" s="28">
        <v>7</v>
      </c>
      <c r="L154" s="103" t="str">
        <f>IF(I154&lt;&gt;"",IF(I154&gt;K154,IF(I155&gt;K155,"○",IF(I156&gt;K156,"○","×")),IF(I155&gt;K155,IF(I156&gt;K156,"○","×"),"×")),"")</f>
        <v>○</v>
      </c>
      <c r="M154" s="26">
        <v>21</v>
      </c>
      <c r="N154" s="29" t="str">
        <f aca="true" t="shared" si="36" ref="N154:N159">IF(M154="","","-")</f>
        <v>-</v>
      </c>
      <c r="O154" s="30">
        <v>10</v>
      </c>
      <c r="P154" s="103" t="str">
        <f>IF(M154&lt;&gt;"",IF(M154&gt;O154,IF(M155&gt;O155,"○",IF(M156&gt;O156,"○","×")),IF(M155&gt;O155,IF(M156&gt;O156,"○","×"),"×")),"")</f>
        <v>○</v>
      </c>
      <c r="Q154" s="31">
        <v>21</v>
      </c>
      <c r="R154" s="29" t="str">
        <f aca="true" t="shared" si="37" ref="R154:R162">IF(Q154="","","-")</f>
        <v>-</v>
      </c>
      <c r="S154" s="28">
        <v>7</v>
      </c>
      <c r="T154" s="106" t="str">
        <f>IF(Q154&lt;&gt;"",IF(Q154&gt;S154,IF(Q155&gt;S155,"○",IF(Q156&gt;S156,"○","×")),IF(Q155&gt;S155,IF(Q156&gt;S156,"○","×"),"×")),"")</f>
        <v>○</v>
      </c>
      <c r="U154" s="107"/>
      <c r="V154" s="108"/>
      <c r="W154" s="108"/>
      <c r="X154" s="109"/>
      <c r="Y154" s="9"/>
      <c r="Z154" s="17"/>
      <c r="AA154" s="18"/>
      <c r="AB154" s="8"/>
      <c r="AC154" s="6"/>
      <c r="AD154" s="10"/>
      <c r="AE154" s="18"/>
      <c r="AF154" s="18"/>
      <c r="AG154" s="19"/>
    </row>
    <row r="155" spans="3:33" ht="9" customHeight="1">
      <c r="C155" s="60"/>
      <c r="D155" s="66"/>
      <c r="E155" s="101"/>
      <c r="F155" s="79"/>
      <c r="G155" s="79"/>
      <c r="H155" s="80"/>
      <c r="I155" s="26">
        <v>21</v>
      </c>
      <c r="J155" s="27" t="str">
        <f>IF(I155="","","-")</f>
        <v>-</v>
      </c>
      <c r="K155" s="32">
        <v>7</v>
      </c>
      <c r="L155" s="104"/>
      <c r="M155" s="26">
        <v>21</v>
      </c>
      <c r="N155" s="27" t="str">
        <f t="shared" si="36"/>
        <v>-</v>
      </c>
      <c r="O155" s="28">
        <v>10</v>
      </c>
      <c r="P155" s="104"/>
      <c r="Q155" s="26">
        <v>21</v>
      </c>
      <c r="R155" s="27" t="str">
        <f t="shared" si="37"/>
        <v>-</v>
      </c>
      <c r="S155" s="28">
        <v>5</v>
      </c>
      <c r="T155" s="84"/>
      <c r="U155" s="89"/>
      <c r="V155" s="90"/>
      <c r="W155" s="90"/>
      <c r="X155" s="91"/>
      <c r="Y155" s="9"/>
      <c r="Z155" s="17">
        <f>COUNTIF(E154:T156,"○")</f>
        <v>3</v>
      </c>
      <c r="AA155" s="18">
        <f>COUNTIF(E154:T156,"×")</f>
        <v>0</v>
      </c>
      <c r="AB155" s="11">
        <f>(IF((E154&gt;G154),1,0))+(IF((E155&gt;G155),1,0))+(IF((E156&gt;G156),1,0))+(IF((I154&gt;K154),1,0))+(IF((I155&gt;K155),1,0))+(IF((I156&gt;K156),1,0))+(IF((M154&gt;O154),1,0))+(IF((M155&gt;O155),1,0))+(IF((M156&gt;O156),1,0))+(IF((Q154&gt;S154),1,0))+(IF((Q155&gt;S155),1,0))+(IF((Q156&gt;S156),1,0))</f>
        <v>6</v>
      </c>
      <c r="AC155" s="12">
        <f>(IF((E154&lt;G154),1,0))+(IF((E155&lt;G155),1,0))+(IF((E156&lt;G156),1,0))+(IF((I154&lt;K154),1,0))+(IF((I155&lt;K155),1,0))+(IF((I156&lt;K156),1,0))+(IF((M154&lt;O154),1,0))+(IF((M155&lt;O155),1,0))+(IF((M156&lt;O156),1,0))+(IF((Q154&lt;S154),1,0))+(IF((Q155&lt;S155),1,0))+(IF((Q156&lt;S156),1,0))</f>
        <v>0</v>
      </c>
      <c r="AD155" s="13">
        <f>AB155-AC155</f>
        <v>6</v>
      </c>
      <c r="AE155" s="18">
        <f>SUM(E154:E156,I154:I156,M154:M156,Q154:Q156)</f>
        <v>126</v>
      </c>
      <c r="AF155" s="18">
        <f>SUM(G154:G156,K154:K156,O154:O156,S154:S156)</f>
        <v>46</v>
      </c>
      <c r="AG155" s="19">
        <f>AE155-AF155</f>
        <v>80</v>
      </c>
    </row>
    <row r="156" spans="3:33" ht="9" customHeight="1">
      <c r="C156" s="60"/>
      <c r="D156" s="65"/>
      <c r="E156" s="102"/>
      <c r="F156" s="82"/>
      <c r="G156" s="82"/>
      <c r="H156" s="83"/>
      <c r="I156" s="33"/>
      <c r="J156" s="27">
        <f>IF(I156="","","-")</f>
      </c>
      <c r="K156" s="34"/>
      <c r="L156" s="105"/>
      <c r="M156" s="33"/>
      <c r="N156" s="35">
        <f t="shared" si="36"/>
      </c>
      <c r="O156" s="34"/>
      <c r="P156" s="104"/>
      <c r="Q156" s="33"/>
      <c r="R156" s="35">
        <f t="shared" si="37"/>
      </c>
      <c r="S156" s="34"/>
      <c r="T156" s="84"/>
      <c r="U156" s="14">
        <f>Z155</f>
        <v>3</v>
      </c>
      <c r="V156" s="15" t="s">
        <v>9</v>
      </c>
      <c r="W156" s="15">
        <f>AA155</f>
        <v>0</v>
      </c>
      <c r="X156" s="16" t="s">
        <v>6</v>
      </c>
      <c r="Y156" s="9"/>
      <c r="Z156" s="17"/>
      <c r="AA156" s="18"/>
      <c r="AB156" s="17"/>
      <c r="AC156" s="18"/>
      <c r="AD156" s="19"/>
      <c r="AE156" s="18"/>
      <c r="AF156" s="18"/>
      <c r="AG156" s="19"/>
    </row>
    <row r="157" spans="3:33" ht="9" customHeight="1">
      <c r="C157" s="64" t="s">
        <v>133</v>
      </c>
      <c r="D157" s="61" t="s">
        <v>29</v>
      </c>
      <c r="E157" s="36">
        <f>IF(K154="","",K154)</f>
        <v>7</v>
      </c>
      <c r="F157" s="27" t="str">
        <f aca="true" t="shared" si="38" ref="F157:F165">IF(E157="","","-")</f>
        <v>-</v>
      </c>
      <c r="G157" s="1">
        <f>IF(I154="","",I154)</f>
        <v>21</v>
      </c>
      <c r="H157" s="72" t="str">
        <f>IF(L154="","",IF(L154="○","×",IF(L154="×","○")))</f>
        <v>×</v>
      </c>
      <c r="I157" s="75"/>
      <c r="J157" s="76"/>
      <c r="K157" s="76"/>
      <c r="L157" s="77"/>
      <c r="M157" s="26">
        <v>9</v>
      </c>
      <c r="N157" s="27" t="str">
        <f t="shared" si="36"/>
        <v>-</v>
      </c>
      <c r="O157" s="28">
        <v>21</v>
      </c>
      <c r="P157" s="110" t="str">
        <f>IF(M157&lt;&gt;"",IF(M157&gt;O157,IF(M158&gt;O158,"○",IF(M159&gt;O159,"○","×")),IF(M158&gt;O158,IF(M159&gt;O159,"○","×"),"×")),"")</f>
        <v>×</v>
      </c>
      <c r="Q157" s="26">
        <v>21</v>
      </c>
      <c r="R157" s="27" t="str">
        <f t="shared" si="37"/>
        <v>-</v>
      </c>
      <c r="S157" s="28">
        <v>10</v>
      </c>
      <c r="T157" s="111" t="str">
        <f>IF(Q157&lt;&gt;"",IF(Q157&gt;S157,IF(Q158&gt;S158,"○",IF(Q159&gt;S159,"○","×")),IF(Q158&gt;S158,IF(Q159&gt;S159,"○","×"),"×")),"")</f>
        <v>○</v>
      </c>
      <c r="U157" s="86"/>
      <c r="V157" s="87"/>
      <c r="W157" s="87"/>
      <c r="X157" s="88"/>
      <c r="Y157" s="9"/>
      <c r="Z157" s="8"/>
      <c r="AA157" s="6"/>
      <c r="AB157" s="8"/>
      <c r="AC157" s="6"/>
      <c r="AD157" s="10"/>
      <c r="AE157" s="6"/>
      <c r="AF157" s="6"/>
      <c r="AG157" s="10"/>
    </row>
    <row r="158" spans="3:33" ht="9" customHeight="1">
      <c r="C158" s="60"/>
      <c r="D158" s="59"/>
      <c r="E158" s="36">
        <f>IF(K155="","",K155)</f>
        <v>7</v>
      </c>
      <c r="F158" s="27" t="str">
        <f t="shared" si="38"/>
        <v>-</v>
      </c>
      <c r="G158" s="1">
        <f>IF(I155="","",I155)</f>
        <v>21</v>
      </c>
      <c r="H158" s="73" t="str">
        <f>IF(J155="","",J155)</f>
        <v>-</v>
      </c>
      <c r="I158" s="78"/>
      <c r="J158" s="79"/>
      <c r="K158" s="79"/>
      <c r="L158" s="80"/>
      <c r="M158" s="26">
        <v>6</v>
      </c>
      <c r="N158" s="27" t="str">
        <f t="shared" si="36"/>
        <v>-</v>
      </c>
      <c r="O158" s="28">
        <v>21</v>
      </c>
      <c r="P158" s="104"/>
      <c r="Q158" s="26">
        <v>21</v>
      </c>
      <c r="R158" s="27" t="str">
        <f t="shared" si="37"/>
        <v>-</v>
      </c>
      <c r="S158" s="28">
        <v>11</v>
      </c>
      <c r="T158" s="84"/>
      <c r="U158" s="89"/>
      <c r="V158" s="90"/>
      <c r="W158" s="90"/>
      <c r="X158" s="91"/>
      <c r="Y158" s="9"/>
      <c r="Z158" s="17">
        <f>COUNTIF(E157:T159,"○")</f>
        <v>1</v>
      </c>
      <c r="AA158" s="18">
        <f>COUNTIF(E157:T159,"×")</f>
        <v>2</v>
      </c>
      <c r="AB158" s="11">
        <f>(IF((E157&gt;G157),1,0))+(IF((E158&gt;G158),1,0))+(IF((E159&gt;G159),1,0))+(IF((I157&gt;K157),1,0))+(IF((I158&gt;K158),1,0))+(IF((I159&gt;K159),1,0))+(IF((M157&gt;O157),1,0))+(IF((M158&gt;O158),1,0))+(IF((M159&gt;O159),1,0))+(IF((Q157&gt;S157),1,0))+(IF((Q158&gt;S158),1,0))+(IF((Q159&gt;S159),1,0))</f>
        <v>2</v>
      </c>
      <c r="AC158" s="12">
        <f>(IF((E157&lt;G157),1,0))+(IF((E158&lt;G158),1,0))+(IF((E159&lt;G159),1,0))+(IF((I157&lt;K157),1,0))+(IF((I158&lt;K158),1,0))+(IF((I159&lt;K159),1,0))+(IF((M157&lt;O157),1,0))+(IF((M158&lt;O158),1,0))+(IF((M159&lt;O159),1,0))+(IF((Q157&lt;S157),1,0))+(IF((Q158&lt;S158),1,0))+(IF((Q159&lt;S159),1,0))</f>
        <v>4</v>
      </c>
      <c r="AD158" s="13">
        <f>AB158-AC158</f>
        <v>-2</v>
      </c>
      <c r="AE158" s="18">
        <f>SUM(E157:E159,I157:I159,M157:M159,Q157:Q159)</f>
        <v>71</v>
      </c>
      <c r="AF158" s="18">
        <f>SUM(G157:G159,K157:K159,O157:O159,S157:S159)</f>
        <v>105</v>
      </c>
      <c r="AG158" s="19">
        <f>AE158-AF158</f>
        <v>-34</v>
      </c>
    </row>
    <row r="159" spans="3:33" ht="9" customHeight="1">
      <c r="C159" s="63"/>
      <c r="D159" s="62"/>
      <c r="E159" s="37">
        <f>IF(K156="","",K156)</f>
      </c>
      <c r="F159" s="27">
        <f t="shared" si="38"/>
      </c>
      <c r="G159" s="38">
        <f>IF(I156="","",I156)</f>
      </c>
      <c r="H159" s="74">
        <f>IF(J156="","",J156)</f>
      </c>
      <c r="I159" s="81"/>
      <c r="J159" s="82"/>
      <c r="K159" s="82"/>
      <c r="L159" s="83"/>
      <c r="M159" s="33"/>
      <c r="N159" s="27">
        <f t="shared" si="36"/>
      </c>
      <c r="O159" s="34"/>
      <c r="P159" s="105"/>
      <c r="Q159" s="33"/>
      <c r="R159" s="35">
        <f t="shared" si="37"/>
      </c>
      <c r="S159" s="34"/>
      <c r="T159" s="85"/>
      <c r="U159" s="14">
        <f>Z158</f>
        <v>1</v>
      </c>
      <c r="V159" s="15" t="s">
        <v>9</v>
      </c>
      <c r="W159" s="15">
        <f>AA158</f>
        <v>2</v>
      </c>
      <c r="X159" s="16" t="s">
        <v>6</v>
      </c>
      <c r="Y159" s="9"/>
      <c r="Z159" s="20"/>
      <c r="AA159" s="21"/>
      <c r="AB159" s="20"/>
      <c r="AC159" s="21"/>
      <c r="AD159" s="22"/>
      <c r="AE159" s="21"/>
      <c r="AF159" s="21"/>
      <c r="AG159" s="22"/>
    </row>
    <row r="160" spans="3:33" ht="9" customHeight="1">
      <c r="C160" s="64" t="s">
        <v>134</v>
      </c>
      <c r="D160" s="61" t="s">
        <v>24</v>
      </c>
      <c r="E160" s="36">
        <f>IF(O154="","",O154)</f>
        <v>10</v>
      </c>
      <c r="F160" s="39" t="str">
        <f t="shared" si="38"/>
        <v>-</v>
      </c>
      <c r="G160" s="1">
        <f>IF(M154="","",M154)</f>
        <v>21</v>
      </c>
      <c r="H160" s="72" t="str">
        <f>IF(P154="","",IF(P154="○","×",IF(P154="×","○")))</f>
        <v>×</v>
      </c>
      <c r="I160" s="40">
        <f>IF(O157="","",O157)</f>
        <v>21</v>
      </c>
      <c r="J160" s="27" t="str">
        <f aca="true" t="shared" si="39" ref="J160:J165">IF(I160="","","-")</f>
        <v>-</v>
      </c>
      <c r="K160" s="1">
        <f>IF(M157="","",M157)</f>
        <v>9</v>
      </c>
      <c r="L160" s="72" t="str">
        <f>IF(P157="","",IF(P157="○","×",IF(P157="×","○")))</f>
        <v>○</v>
      </c>
      <c r="M160" s="75"/>
      <c r="N160" s="76"/>
      <c r="O160" s="76"/>
      <c r="P160" s="77"/>
      <c r="Q160" s="26">
        <v>21</v>
      </c>
      <c r="R160" s="27" t="str">
        <f t="shared" si="37"/>
        <v>-</v>
      </c>
      <c r="S160" s="28">
        <v>4</v>
      </c>
      <c r="T160" s="84" t="str">
        <f>IF(Q160&lt;&gt;"",IF(Q160&gt;S160,IF(Q161&gt;S161,"○",IF(Q162&gt;S162,"○","×")),IF(Q161&gt;S161,IF(Q162&gt;S162,"○","×"),"×")),"")</f>
        <v>○</v>
      </c>
      <c r="U160" s="86"/>
      <c r="V160" s="87"/>
      <c r="W160" s="87"/>
      <c r="X160" s="88"/>
      <c r="Y160" s="9"/>
      <c r="Z160" s="17"/>
      <c r="AA160" s="18"/>
      <c r="AB160" s="17"/>
      <c r="AC160" s="18"/>
      <c r="AD160" s="19"/>
      <c r="AE160" s="18"/>
      <c r="AF160" s="18"/>
      <c r="AG160" s="19"/>
    </row>
    <row r="161" spans="3:33" ht="9" customHeight="1">
      <c r="C161" s="60"/>
      <c r="D161" s="59"/>
      <c r="E161" s="36">
        <f>IF(O155="","",O155)</f>
        <v>10</v>
      </c>
      <c r="F161" s="27" t="str">
        <f t="shared" si="38"/>
        <v>-</v>
      </c>
      <c r="G161" s="1">
        <f>IF(M155="","",M155)</f>
        <v>21</v>
      </c>
      <c r="H161" s="73">
        <f>IF(J158="","",J158)</f>
      </c>
      <c r="I161" s="40">
        <f>IF(O158="","",O158)</f>
        <v>21</v>
      </c>
      <c r="J161" s="27" t="str">
        <f t="shared" si="39"/>
        <v>-</v>
      </c>
      <c r="K161" s="1">
        <f>IF(M158="","",M158)</f>
        <v>6</v>
      </c>
      <c r="L161" s="73" t="str">
        <f>IF(N158="","",N158)</f>
        <v>-</v>
      </c>
      <c r="M161" s="78"/>
      <c r="N161" s="79"/>
      <c r="O161" s="79"/>
      <c r="P161" s="80"/>
      <c r="Q161" s="26">
        <v>21</v>
      </c>
      <c r="R161" s="27" t="str">
        <f t="shared" si="37"/>
        <v>-</v>
      </c>
      <c r="S161" s="28">
        <v>6</v>
      </c>
      <c r="T161" s="84"/>
      <c r="U161" s="89"/>
      <c r="V161" s="90"/>
      <c r="W161" s="90"/>
      <c r="X161" s="91"/>
      <c r="Y161" s="9"/>
      <c r="Z161" s="17">
        <f>COUNTIF(E160:T162,"○")</f>
        <v>2</v>
      </c>
      <c r="AA161" s="18">
        <f>COUNTIF(E160:T162,"×")</f>
        <v>1</v>
      </c>
      <c r="AB161" s="11">
        <f>(IF((E160&gt;G160),1,0))+(IF((E161&gt;G161),1,0))+(IF((E162&gt;G162),1,0))+(IF((I160&gt;K160),1,0))+(IF((I161&gt;K161),1,0))+(IF((I162&gt;K162),1,0))+(IF((M160&gt;O160),1,0))+(IF((M161&gt;O161),1,0))+(IF((M162&gt;O162),1,0))+(IF((Q160&gt;S160),1,0))+(IF((Q161&gt;S161),1,0))+(IF((Q162&gt;S162),1,0))</f>
        <v>4</v>
      </c>
      <c r="AC161" s="12">
        <f>(IF((E160&lt;G160),1,0))+(IF((E161&lt;G161),1,0))+(IF((E162&lt;G162),1,0))+(IF((I160&lt;K160),1,0))+(IF((I161&lt;K161),1,0))+(IF((I162&lt;K162),1,0))+(IF((M160&lt;O160),1,0))+(IF((M161&lt;O161),1,0))+(IF((M162&lt;O162),1,0))+(IF((Q160&lt;S160),1,0))+(IF((Q161&lt;S161),1,0))+(IF((Q162&lt;S162),1,0))</f>
        <v>2</v>
      </c>
      <c r="AD161" s="13">
        <f>AB161-AC161</f>
        <v>2</v>
      </c>
      <c r="AE161" s="18">
        <f>SUM(E160:E162,I160:I162,M160:M162,Q160:Q162)</f>
        <v>104</v>
      </c>
      <c r="AF161" s="18">
        <f>SUM(G160:G162,K160:K162,O160:O162,S160:S162)</f>
        <v>67</v>
      </c>
      <c r="AG161" s="19">
        <f>AE161-AF161</f>
        <v>37</v>
      </c>
    </row>
    <row r="162" spans="3:33" ht="9" customHeight="1">
      <c r="C162" s="63"/>
      <c r="D162" s="62"/>
      <c r="E162" s="37">
        <f>IF(O156="","",O156)</f>
      </c>
      <c r="F162" s="35">
        <f t="shared" si="38"/>
      </c>
      <c r="G162" s="38">
        <f>IF(M156="","",M156)</f>
      </c>
      <c r="H162" s="74">
        <f>IF(J159="","",J159)</f>
      </c>
      <c r="I162" s="41">
        <f>IF(O159="","",O159)</f>
      </c>
      <c r="J162" s="27">
        <f t="shared" si="39"/>
      </c>
      <c r="K162" s="38">
        <f>IF(M159="","",M159)</f>
      </c>
      <c r="L162" s="74">
        <f>IF(N159="","",N159)</f>
      </c>
      <c r="M162" s="81"/>
      <c r="N162" s="82"/>
      <c r="O162" s="82"/>
      <c r="P162" s="83"/>
      <c r="Q162" s="33"/>
      <c r="R162" s="27">
        <f t="shared" si="37"/>
      </c>
      <c r="S162" s="34"/>
      <c r="T162" s="85"/>
      <c r="U162" s="14">
        <f>Z161</f>
        <v>2</v>
      </c>
      <c r="V162" s="15" t="s">
        <v>9</v>
      </c>
      <c r="W162" s="15">
        <f>AA161</f>
        <v>1</v>
      </c>
      <c r="X162" s="16" t="s">
        <v>6</v>
      </c>
      <c r="Y162" s="9"/>
      <c r="Z162" s="17"/>
      <c r="AA162" s="18"/>
      <c r="AB162" s="17"/>
      <c r="AC162" s="18"/>
      <c r="AD162" s="19"/>
      <c r="AE162" s="18"/>
      <c r="AF162" s="18"/>
      <c r="AG162" s="19"/>
    </row>
    <row r="163" spans="3:33" ht="9" customHeight="1">
      <c r="C163" s="60" t="s">
        <v>135</v>
      </c>
      <c r="D163" s="61" t="s">
        <v>29</v>
      </c>
      <c r="E163" s="36">
        <f>IF(S154="","",S154)</f>
        <v>7</v>
      </c>
      <c r="F163" s="27" t="str">
        <f t="shared" si="38"/>
        <v>-</v>
      </c>
      <c r="G163" s="1">
        <f>IF(Q154="","",Q154)</f>
        <v>21</v>
      </c>
      <c r="H163" s="72" t="str">
        <f>IF(T154="","",IF(T154="○","×",IF(T154="×","○")))</f>
        <v>×</v>
      </c>
      <c r="I163" s="40">
        <f>IF(S157="","",S157)</f>
        <v>10</v>
      </c>
      <c r="J163" s="39" t="str">
        <f t="shared" si="39"/>
        <v>-</v>
      </c>
      <c r="K163" s="1">
        <f>IF(Q157="","",Q157)</f>
        <v>21</v>
      </c>
      <c r="L163" s="72" t="str">
        <f>IF(T157="","",IF(T157="○","×",IF(T157="×","○")))</f>
        <v>×</v>
      </c>
      <c r="M163" s="42">
        <f>IF(S160="","",S160)</f>
        <v>4</v>
      </c>
      <c r="N163" s="27" t="str">
        <f>IF(M163="","","-")</f>
        <v>-</v>
      </c>
      <c r="O163" s="5">
        <f>IF(Q160="","",Q160)</f>
        <v>21</v>
      </c>
      <c r="P163" s="72" t="str">
        <f>IF(T160="","",IF(T160="○","×",IF(T160="×","○")))</f>
        <v>×</v>
      </c>
      <c r="Q163" s="75"/>
      <c r="R163" s="76"/>
      <c r="S163" s="76"/>
      <c r="T163" s="93"/>
      <c r="U163" s="86"/>
      <c r="V163" s="87"/>
      <c r="W163" s="87"/>
      <c r="X163" s="88"/>
      <c r="Y163" s="9"/>
      <c r="Z163" s="8"/>
      <c r="AA163" s="6"/>
      <c r="AB163" s="8"/>
      <c r="AC163" s="6"/>
      <c r="AD163" s="10"/>
      <c r="AE163" s="6"/>
      <c r="AF163" s="6"/>
      <c r="AG163" s="10"/>
    </row>
    <row r="164" spans="3:33" ht="9" customHeight="1">
      <c r="C164" s="60"/>
      <c r="D164" s="59"/>
      <c r="E164" s="36">
        <f>IF(S155="","",S155)</f>
        <v>5</v>
      </c>
      <c r="F164" s="27" t="str">
        <f t="shared" si="38"/>
        <v>-</v>
      </c>
      <c r="G164" s="1">
        <f>IF(Q155="","",Q155)</f>
        <v>21</v>
      </c>
      <c r="H164" s="73" t="str">
        <f>IF(J161="","",J161)</f>
        <v>-</v>
      </c>
      <c r="I164" s="40">
        <f>IF(S158="","",S158)</f>
        <v>11</v>
      </c>
      <c r="J164" s="27" t="str">
        <f t="shared" si="39"/>
        <v>-</v>
      </c>
      <c r="K164" s="1">
        <f>IF(Q158="","",Q158)</f>
        <v>21</v>
      </c>
      <c r="L164" s="73">
        <f>IF(N161="","",N161)</f>
      </c>
      <c r="M164" s="40">
        <f>IF(S161="","",S161)</f>
        <v>6</v>
      </c>
      <c r="N164" s="27" t="str">
        <f>IF(M164="","","-")</f>
        <v>-</v>
      </c>
      <c r="O164" s="1">
        <f>IF(Q161="","",Q161)</f>
        <v>21</v>
      </c>
      <c r="P164" s="73" t="str">
        <f>IF(R161="","",R161)</f>
        <v>-</v>
      </c>
      <c r="Q164" s="78"/>
      <c r="R164" s="79"/>
      <c r="S164" s="79"/>
      <c r="T164" s="94"/>
      <c r="U164" s="89"/>
      <c r="V164" s="90"/>
      <c r="W164" s="90"/>
      <c r="X164" s="91"/>
      <c r="Y164" s="9"/>
      <c r="Z164" s="17">
        <f>COUNTIF(E163:T165,"○")</f>
        <v>0</v>
      </c>
      <c r="AA164" s="18">
        <f>COUNTIF(E163:T165,"×")</f>
        <v>3</v>
      </c>
      <c r="AB164" s="11">
        <f>(IF((E163&gt;G163),1,0))+(IF((E164&gt;G164),1,0))+(IF((E165&gt;G165),1,0))+(IF((I163&gt;K163),1,0))+(IF((I164&gt;K164),1,0))+(IF((I165&gt;K165),1,0))+(IF((M163&gt;O163),1,0))+(IF((M164&gt;O164),1,0))+(IF((M165&gt;O165),1,0))+(IF((Q163&gt;S163),1,0))+(IF((Q164&gt;S164),1,0))+(IF((Q165&gt;S165),1,0))</f>
        <v>0</v>
      </c>
      <c r="AC164" s="12">
        <f>(IF((E163&lt;G163),1,0))+(IF((E164&lt;G164),1,0))+(IF((E165&lt;G165),1,0))+(IF((I163&lt;K163),1,0))+(IF((I164&lt;K164),1,0))+(IF((I165&lt;K165),1,0))+(IF((M163&lt;O163),1,0))+(IF((M164&lt;O164),1,0))+(IF((M165&lt;O165),1,0))+(IF((Q163&lt;S163),1,0))+(IF((Q164&lt;S164),1,0))+(IF((Q165&lt;S165),1,0))</f>
        <v>6</v>
      </c>
      <c r="AD164" s="13">
        <f>AB164-AC164</f>
        <v>-6</v>
      </c>
      <c r="AE164" s="18">
        <f>SUM(E163:E165,I163:I165,M163:M165,Q163:Q165)</f>
        <v>43</v>
      </c>
      <c r="AF164" s="18">
        <f>SUM(G163:G165,K163:K165,O163:O165,S163:S165)</f>
        <v>126</v>
      </c>
      <c r="AG164" s="19">
        <f>AE164-AF164</f>
        <v>-83</v>
      </c>
    </row>
    <row r="165" spans="3:33" ht="9" customHeight="1" thickBot="1">
      <c r="C165" s="58"/>
      <c r="D165" s="57"/>
      <c r="E165" s="43">
        <f>IF(S156="","",S156)</f>
      </c>
      <c r="F165" s="44">
        <f t="shared" si="38"/>
      </c>
      <c r="G165" s="2">
        <f>IF(Q156="","",Q156)</f>
      </c>
      <c r="H165" s="92">
        <f>IF(J162="","",J162)</f>
      </c>
      <c r="I165" s="45">
        <f>IF(S159="","",S159)</f>
      </c>
      <c r="J165" s="44">
        <f t="shared" si="39"/>
      </c>
      <c r="K165" s="2">
        <f>IF(Q159="","",Q159)</f>
      </c>
      <c r="L165" s="92">
        <f>IF(N162="","",N162)</f>
      </c>
      <c r="M165" s="45">
        <f>IF(S162="","",S162)</f>
      </c>
      <c r="N165" s="44">
        <f>IF(M165="","","-")</f>
      </c>
      <c r="O165" s="2">
        <f>IF(Q162="","",Q162)</f>
      </c>
      <c r="P165" s="92">
        <f>IF(R162="","",R162)</f>
      </c>
      <c r="Q165" s="95"/>
      <c r="R165" s="96"/>
      <c r="S165" s="96"/>
      <c r="T165" s="97"/>
      <c r="U165" s="23">
        <f>Z164</f>
        <v>0</v>
      </c>
      <c r="V165" s="24" t="s">
        <v>9</v>
      </c>
      <c r="W165" s="24">
        <f>AA164</f>
        <v>3</v>
      </c>
      <c r="X165" s="25" t="s">
        <v>6</v>
      </c>
      <c r="Y165" s="9"/>
      <c r="Z165" s="20"/>
      <c r="AA165" s="21"/>
      <c r="AB165" s="20"/>
      <c r="AC165" s="21"/>
      <c r="AD165" s="22"/>
      <c r="AE165" s="21"/>
      <c r="AF165" s="21"/>
      <c r="AG165" s="22"/>
    </row>
    <row r="169" spans="3:33" ht="21">
      <c r="C169" s="71" t="s">
        <v>136</v>
      </c>
      <c r="D169" s="52"/>
      <c r="E169" s="52"/>
      <c r="F169" s="52"/>
      <c r="G169" s="52"/>
      <c r="H169" s="52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70"/>
      <c r="T169" s="70"/>
      <c r="U169" s="70"/>
      <c r="V169" s="70"/>
      <c r="W169" s="70"/>
      <c r="X169" s="50"/>
      <c r="Y169" s="49"/>
      <c r="Z169" s="49"/>
      <c r="AA169" s="49"/>
      <c r="AB169" s="49"/>
      <c r="AC169" s="49"/>
      <c r="AD169" s="49"/>
      <c r="AE169" s="49"/>
      <c r="AF169" s="49"/>
      <c r="AG169" s="49"/>
    </row>
    <row r="170" spans="3:33" ht="9" customHeight="1">
      <c r="C170" s="49"/>
      <c r="D170" s="52"/>
      <c r="E170" s="52"/>
      <c r="F170" s="52"/>
      <c r="G170" s="52"/>
      <c r="H170" s="52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70"/>
      <c r="T170" s="70"/>
      <c r="U170" s="70"/>
      <c r="V170" s="70"/>
      <c r="W170" s="70"/>
      <c r="X170" s="50"/>
      <c r="Y170" s="49"/>
      <c r="Z170" s="49"/>
      <c r="AA170" s="49"/>
      <c r="AB170" s="49"/>
      <c r="AC170" s="49"/>
      <c r="AD170" s="49"/>
      <c r="AE170" s="49"/>
      <c r="AF170" s="49"/>
      <c r="AG170" s="49"/>
    </row>
    <row r="171" spans="3:33" ht="9" customHeight="1" thickBot="1">
      <c r="C171" s="49"/>
      <c r="D171" s="52"/>
      <c r="E171" s="52"/>
      <c r="F171" s="52"/>
      <c r="G171" s="52"/>
      <c r="H171" s="52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70"/>
      <c r="T171" s="70"/>
      <c r="U171" s="70"/>
      <c r="V171" s="70"/>
      <c r="W171" s="70"/>
      <c r="X171" s="50"/>
      <c r="Y171" s="49"/>
      <c r="Z171" s="49"/>
      <c r="AA171" s="49"/>
      <c r="AB171" s="49"/>
      <c r="AC171" s="49"/>
      <c r="AD171" s="49"/>
      <c r="AE171" s="49"/>
      <c r="AF171" s="49"/>
      <c r="AG171" s="49"/>
    </row>
    <row r="172" spans="3:33" ht="9" customHeight="1">
      <c r="C172" s="123" t="s">
        <v>12</v>
      </c>
      <c r="D172" s="124"/>
      <c r="E172" s="127" t="str">
        <f>IF(C174="","",C174)</f>
        <v>長谷川　真子</v>
      </c>
      <c r="F172" s="128"/>
      <c r="G172" s="128"/>
      <c r="H172" s="129"/>
      <c r="I172" s="130" t="str">
        <f>IF(C177="","",C177)</f>
        <v>香川　咲季</v>
      </c>
      <c r="J172" s="128"/>
      <c r="K172" s="128"/>
      <c r="L172" s="129"/>
      <c r="M172" s="130" t="str">
        <f>IF(C180="","",C180)</f>
        <v>曽我井　柚月</v>
      </c>
      <c r="N172" s="128"/>
      <c r="O172" s="128"/>
      <c r="P172" s="129"/>
      <c r="Q172" s="130" t="str">
        <f>IF(C183="","",C183)</f>
        <v>高橋　望咲</v>
      </c>
      <c r="R172" s="128"/>
      <c r="S172" s="128"/>
      <c r="T172" s="131"/>
      <c r="U172" s="132" t="s">
        <v>0</v>
      </c>
      <c r="V172" s="133"/>
      <c r="W172" s="133"/>
      <c r="X172" s="134"/>
      <c r="Y172" s="9"/>
      <c r="Z172" s="112" t="s">
        <v>2</v>
      </c>
      <c r="AA172" s="113"/>
      <c r="AB172" s="112" t="s">
        <v>3</v>
      </c>
      <c r="AC172" s="114"/>
      <c r="AD172" s="113"/>
      <c r="AE172" s="112" t="s">
        <v>4</v>
      </c>
      <c r="AF172" s="114"/>
      <c r="AG172" s="113"/>
    </row>
    <row r="173" spans="3:33" ht="9" customHeight="1" thickBot="1">
      <c r="C173" s="125"/>
      <c r="D173" s="126"/>
      <c r="E173" s="115">
        <f>IF(C175="","",C175)</f>
      </c>
      <c r="F173" s="116"/>
      <c r="G173" s="116"/>
      <c r="H173" s="117"/>
      <c r="I173" s="118">
        <f>IF(C178="","",C178)</f>
      </c>
      <c r="J173" s="116"/>
      <c r="K173" s="116"/>
      <c r="L173" s="117"/>
      <c r="M173" s="118">
        <f>IF(C181="","",C181)</f>
      </c>
      <c r="N173" s="116"/>
      <c r="O173" s="116"/>
      <c r="P173" s="117"/>
      <c r="Q173" s="118">
        <f>IF(C184="","",C184)</f>
      </c>
      <c r="R173" s="116"/>
      <c r="S173" s="116"/>
      <c r="T173" s="119"/>
      <c r="U173" s="120" t="s">
        <v>1</v>
      </c>
      <c r="V173" s="121"/>
      <c r="W173" s="121"/>
      <c r="X173" s="122"/>
      <c r="Y173" s="9"/>
      <c r="Z173" s="7" t="s">
        <v>5</v>
      </c>
      <c r="AA173" s="3" t="s">
        <v>6</v>
      </c>
      <c r="AB173" s="7" t="s">
        <v>10</v>
      </c>
      <c r="AC173" s="3" t="s">
        <v>7</v>
      </c>
      <c r="AD173" s="4" t="s">
        <v>8</v>
      </c>
      <c r="AE173" s="3" t="s">
        <v>10</v>
      </c>
      <c r="AF173" s="3" t="s">
        <v>7</v>
      </c>
      <c r="AG173" s="4" t="s">
        <v>8</v>
      </c>
    </row>
    <row r="174" spans="3:33" ht="9" customHeight="1">
      <c r="C174" s="68" t="s">
        <v>137</v>
      </c>
      <c r="D174" s="67" t="s">
        <v>138</v>
      </c>
      <c r="E174" s="98"/>
      <c r="F174" s="99"/>
      <c r="G174" s="99"/>
      <c r="H174" s="100"/>
      <c r="I174" s="26">
        <v>21</v>
      </c>
      <c r="J174" s="27" t="str">
        <f>IF(I174="","","-")</f>
        <v>-</v>
      </c>
      <c r="K174" s="28">
        <v>7</v>
      </c>
      <c r="L174" s="103" t="str">
        <f>IF(I174&lt;&gt;"",IF(I174&gt;K174,IF(I175&gt;K175,"○",IF(I176&gt;K176,"○","×")),IF(I175&gt;K175,IF(I176&gt;K176,"○","×"),"×")),"")</f>
        <v>○</v>
      </c>
      <c r="M174" s="26">
        <v>21</v>
      </c>
      <c r="N174" s="29" t="str">
        <f aca="true" t="shared" si="40" ref="N174:N179">IF(M174="","","-")</f>
        <v>-</v>
      </c>
      <c r="O174" s="30">
        <v>9</v>
      </c>
      <c r="P174" s="103" t="str">
        <f>IF(M174&lt;&gt;"",IF(M174&gt;O174,IF(M175&gt;O175,"○",IF(M176&gt;O176,"○","×")),IF(M175&gt;O175,IF(M176&gt;O176,"○","×"),"×")),"")</f>
        <v>○</v>
      </c>
      <c r="Q174" s="31">
        <v>21</v>
      </c>
      <c r="R174" s="29" t="str">
        <f aca="true" t="shared" si="41" ref="R174:R182">IF(Q174="","","-")</f>
        <v>-</v>
      </c>
      <c r="S174" s="28">
        <v>5</v>
      </c>
      <c r="T174" s="106" t="str">
        <f>IF(Q174&lt;&gt;"",IF(Q174&gt;S174,IF(Q175&gt;S175,"○",IF(Q176&gt;S176,"○","×")),IF(Q175&gt;S175,IF(Q176&gt;S176,"○","×"),"×")),"")</f>
        <v>○</v>
      </c>
      <c r="U174" s="107"/>
      <c r="V174" s="108"/>
      <c r="W174" s="108"/>
      <c r="X174" s="109"/>
      <c r="Y174" s="9"/>
      <c r="Z174" s="17"/>
      <c r="AA174" s="18"/>
      <c r="AB174" s="8"/>
      <c r="AC174" s="6"/>
      <c r="AD174" s="10"/>
      <c r="AE174" s="18"/>
      <c r="AF174" s="18"/>
      <c r="AG174" s="19"/>
    </row>
    <row r="175" spans="3:33" ht="9" customHeight="1">
      <c r="C175" s="60"/>
      <c r="D175" s="66"/>
      <c r="E175" s="101"/>
      <c r="F175" s="79"/>
      <c r="G175" s="79"/>
      <c r="H175" s="80"/>
      <c r="I175" s="26">
        <v>21</v>
      </c>
      <c r="J175" s="27" t="str">
        <f>IF(I175="","","-")</f>
        <v>-</v>
      </c>
      <c r="K175" s="32">
        <v>5</v>
      </c>
      <c r="L175" s="104"/>
      <c r="M175" s="26">
        <v>21</v>
      </c>
      <c r="N175" s="27" t="str">
        <f t="shared" si="40"/>
        <v>-</v>
      </c>
      <c r="O175" s="28">
        <v>6</v>
      </c>
      <c r="P175" s="104"/>
      <c r="Q175" s="26">
        <v>21</v>
      </c>
      <c r="R175" s="27" t="str">
        <f t="shared" si="41"/>
        <v>-</v>
      </c>
      <c r="S175" s="28">
        <v>4</v>
      </c>
      <c r="T175" s="84"/>
      <c r="U175" s="89"/>
      <c r="V175" s="90"/>
      <c r="W175" s="90"/>
      <c r="X175" s="91"/>
      <c r="Y175" s="9"/>
      <c r="Z175" s="17">
        <f>COUNTIF(E174:T176,"○")</f>
        <v>3</v>
      </c>
      <c r="AA175" s="18">
        <f>COUNTIF(E174:T176,"×")</f>
        <v>0</v>
      </c>
      <c r="AB175" s="11">
        <f>(IF((E174&gt;G174),1,0))+(IF((E175&gt;G175),1,0))+(IF((E176&gt;G176),1,0))+(IF((I174&gt;K174),1,0))+(IF((I175&gt;K175),1,0))+(IF((I176&gt;K176),1,0))+(IF((M174&gt;O174),1,0))+(IF((M175&gt;O175),1,0))+(IF((M176&gt;O176),1,0))+(IF((Q174&gt;S174),1,0))+(IF((Q175&gt;S175),1,0))+(IF((Q176&gt;S176),1,0))</f>
        <v>6</v>
      </c>
      <c r="AC175" s="12">
        <f>(IF((E174&lt;G174),1,0))+(IF((E175&lt;G175),1,0))+(IF((E176&lt;G176),1,0))+(IF((I174&lt;K174),1,0))+(IF((I175&lt;K175),1,0))+(IF((I176&lt;K176),1,0))+(IF((M174&lt;O174),1,0))+(IF((M175&lt;O175),1,0))+(IF((M176&lt;O176),1,0))+(IF((Q174&lt;S174),1,0))+(IF((Q175&lt;S175),1,0))+(IF((Q176&lt;S176),1,0))</f>
        <v>0</v>
      </c>
      <c r="AD175" s="13">
        <f>AB175-AC175</f>
        <v>6</v>
      </c>
      <c r="AE175" s="18">
        <f>SUM(E174:E176,I174:I176,M174:M176,Q174:Q176)</f>
        <v>126</v>
      </c>
      <c r="AF175" s="18">
        <f>SUM(G174:G176,K174:K176,O174:O176,S174:S176)</f>
        <v>36</v>
      </c>
      <c r="AG175" s="19">
        <f>AE175-AF175</f>
        <v>90</v>
      </c>
    </row>
    <row r="176" spans="3:33" ht="9" customHeight="1">
      <c r="C176" s="60"/>
      <c r="D176" s="65"/>
      <c r="E176" s="102"/>
      <c r="F176" s="82"/>
      <c r="G176" s="82"/>
      <c r="H176" s="83"/>
      <c r="I176" s="33"/>
      <c r="J176" s="27">
        <f>IF(I176="","","-")</f>
      </c>
      <c r="K176" s="34"/>
      <c r="L176" s="105"/>
      <c r="M176" s="33"/>
      <c r="N176" s="35">
        <f t="shared" si="40"/>
      </c>
      <c r="O176" s="34"/>
      <c r="P176" s="104"/>
      <c r="Q176" s="33"/>
      <c r="R176" s="35">
        <f t="shared" si="41"/>
      </c>
      <c r="S176" s="34"/>
      <c r="T176" s="84"/>
      <c r="U176" s="14">
        <f>Z175</f>
        <v>3</v>
      </c>
      <c r="V176" s="15" t="s">
        <v>9</v>
      </c>
      <c r="W176" s="15">
        <f>AA175</f>
        <v>0</v>
      </c>
      <c r="X176" s="16" t="s">
        <v>6</v>
      </c>
      <c r="Y176" s="9"/>
      <c r="Z176" s="17"/>
      <c r="AA176" s="18"/>
      <c r="AB176" s="17"/>
      <c r="AC176" s="18"/>
      <c r="AD176" s="19"/>
      <c r="AE176" s="18"/>
      <c r="AF176" s="18"/>
      <c r="AG176" s="19"/>
    </row>
    <row r="177" spans="3:33" ht="9" customHeight="1">
      <c r="C177" s="64" t="s">
        <v>139</v>
      </c>
      <c r="D177" s="61" t="s">
        <v>44</v>
      </c>
      <c r="E177" s="36">
        <f>IF(K174="","",K174)</f>
        <v>7</v>
      </c>
      <c r="F177" s="27" t="str">
        <f aca="true" t="shared" si="42" ref="F177:F185">IF(E177="","","-")</f>
        <v>-</v>
      </c>
      <c r="G177" s="1">
        <f>IF(I174="","",I174)</f>
        <v>21</v>
      </c>
      <c r="H177" s="72" t="str">
        <f>IF(L174="","",IF(L174="○","×",IF(L174="×","○")))</f>
        <v>×</v>
      </c>
      <c r="I177" s="75"/>
      <c r="J177" s="76"/>
      <c r="K177" s="76"/>
      <c r="L177" s="77"/>
      <c r="M177" s="26">
        <v>19</v>
      </c>
      <c r="N177" s="27" t="str">
        <f t="shared" si="40"/>
        <v>-</v>
      </c>
      <c r="O177" s="28">
        <v>21</v>
      </c>
      <c r="P177" s="110" t="str">
        <f>IF(M177&lt;&gt;"",IF(M177&gt;O177,IF(M178&gt;O178,"○",IF(M179&gt;O179,"○","×")),IF(M178&gt;O178,IF(M179&gt;O179,"○","×"),"×")),"")</f>
        <v>×</v>
      </c>
      <c r="Q177" s="26">
        <v>21</v>
      </c>
      <c r="R177" s="27" t="str">
        <f t="shared" si="41"/>
        <v>-</v>
      </c>
      <c r="S177" s="28">
        <v>12</v>
      </c>
      <c r="T177" s="111" t="str">
        <f>IF(Q177&lt;&gt;"",IF(Q177&gt;S177,IF(Q178&gt;S178,"○",IF(Q179&gt;S179,"○","×")),IF(Q178&gt;S178,IF(Q179&gt;S179,"○","×"),"×")),"")</f>
        <v>○</v>
      </c>
      <c r="U177" s="86"/>
      <c r="V177" s="87"/>
      <c r="W177" s="87"/>
      <c r="X177" s="88"/>
      <c r="Y177" s="9"/>
      <c r="Z177" s="8"/>
      <c r="AA177" s="6"/>
      <c r="AB177" s="8"/>
      <c r="AC177" s="6"/>
      <c r="AD177" s="10"/>
      <c r="AE177" s="6"/>
      <c r="AF177" s="6"/>
      <c r="AG177" s="10"/>
    </row>
    <row r="178" spans="3:33" ht="9" customHeight="1">
      <c r="C178" s="60"/>
      <c r="D178" s="59"/>
      <c r="E178" s="36">
        <f>IF(K175="","",K175)</f>
        <v>5</v>
      </c>
      <c r="F178" s="27" t="str">
        <f t="shared" si="42"/>
        <v>-</v>
      </c>
      <c r="G178" s="1">
        <f>IF(I175="","",I175)</f>
        <v>21</v>
      </c>
      <c r="H178" s="73" t="str">
        <f>IF(J175="","",J175)</f>
        <v>-</v>
      </c>
      <c r="I178" s="78"/>
      <c r="J178" s="79"/>
      <c r="K178" s="79"/>
      <c r="L178" s="80"/>
      <c r="M178" s="26">
        <v>18</v>
      </c>
      <c r="N178" s="27" t="str">
        <f t="shared" si="40"/>
        <v>-</v>
      </c>
      <c r="O178" s="28">
        <v>21</v>
      </c>
      <c r="P178" s="104"/>
      <c r="Q178" s="26">
        <v>21</v>
      </c>
      <c r="R178" s="27" t="str">
        <f t="shared" si="41"/>
        <v>-</v>
      </c>
      <c r="S178" s="28">
        <v>6</v>
      </c>
      <c r="T178" s="84"/>
      <c r="U178" s="89"/>
      <c r="V178" s="90"/>
      <c r="W178" s="90"/>
      <c r="X178" s="91"/>
      <c r="Y178" s="9"/>
      <c r="Z178" s="17">
        <f>COUNTIF(E177:T179,"○")</f>
        <v>1</v>
      </c>
      <c r="AA178" s="18">
        <f>COUNTIF(E177:T179,"×")</f>
        <v>2</v>
      </c>
      <c r="AB178" s="11">
        <f>(IF((E177&gt;G177),1,0))+(IF((E178&gt;G178),1,0))+(IF((E179&gt;G179),1,0))+(IF((I177&gt;K177),1,0))+(IF((I178&gt;K178),1,0))+(IF((I179&gt;K179),1,0))+(IF((M177&gt;O177),1,0))+(IF((M178&gt;O178),1,0))+(IF((M179&gt;O179),1,0))+(IF((Q177&gt;S177),1,0))+(IF((Q178&gt;S178),1,0))+(IF((Q179&gt;S179),1,0))</f>
        <v>2</v>
      </c>
      <c r="AC178" s="12">
        <f>(IF((E177&lt;G177),1,0))+(IF((E178&lt;G178),1,0))+(IF((E179&lt;G179),1,0))+(IF((I177&lt;K177),1,0))+(IF((I178&lt;K178),1,0))+(IF((I179&lt;K179),1,0))+(IF((M177&lt;O177),1,0))+(IF((M178&lt;O178),1,0))+(IF((M179&lt;O179),1,0))+(IF((Q177&lt;S177),1,0))+(IF((Q178&lt;S178),1,0))+(IF((Q179&lt;S179),1,0))</f>
        <v>4</v>
      </c>
      <c r="AD178" s="13">
        <f>AB178-AC178</f>
        <v>-2</v>
      </c>
      <c r="AE178" s="18">
        <f>SUM(E177:E179,I177:I179,M177:M179,Q177:Q179)</f>
        <v>91</v>
      </c>
      <c r="AF178" s="18">
        <f>SUM(G177:G179,K177:K179,O177:O179,S177:S179)</f>
        <v>102</v>
      </c>
      <c r="AG178" s="19">
        <f>AE178-AF178</f>
        <v>-11</v>
      </c>
    </row>
    <row r="179" spans="3:33" ht="9" customHeight="1">
      <c r="C179" s="63"/>
      <c r="D179" s="62"/>
      <c r="E179" s="37">
        <f>IF(K176="","",K176)</f>
      </c>
      <c r="F179" s="27">
        <f t="shared" si="42"/>
      </c>
      <c r="G179" s="38">
        <f>IF(I176="","",I176)</f>
      </c>
      <c r="H179" s="74">
        <f>IF(J176="","",J176)</f>
      </c>
      <c r="I179" s="81"/>
      <c r="J179" s="82"/>
      <c r="K179" s="82"/>
      <c r="L179" s="83"/>
      <c r="M179" s="33"/>
      <c r="N179" s="27">
        <f t="shared" si="40"/>
      </c>
      <c r="O179" s="34"/>
      <c r="P179" s="105"/>
      <c r="Q179" s="33"/>
      <c r="R179" s="35">
        <f t="shared" si="41"/>
      </c>
      <c r="S179" s="34"/>
      <c r="T179" s="85"/>
      <c r="U179" s="14">
        <f>Z178</f>
        <v>1</v>
      </c>
      <c r="V179" s="15" t="s">
        <v>9</v>
      </c>
      <c r="W179" s="15">
        <f>AA178</f>
        <v>2</v>
      </c>
      <c r="X179" s="16" t="s">
        <v>6</v>
      </c>
      <c r="Y179" s="9"/>
      <c r="Z179" s="20"/>
      <c r="AA179" s="21"/>
      <c r="AB179" s="20"/>
      <c r="AC179" s="21"/>
      <c r="AD179" s="22"/>
      <c r="AE179" s="21"/>
      <c r="AF179" s="21"/>
      <c r="AG179" s="22"/>
    </row>
    <row r="180" spans="3:33" ht="9" customHeight="1">
      <c r="C180" s="64" t="s">
        <v>140</v>
      </c>
      <c r="D180" s="61" t="s">
        <v>35</v>
      </c>
      <c r="E180" s="36">
        <f>IF(O174="","",O174)</f>
        <v>9</v>
      </c>
      <c r="F180" s="39" t="str">
        <f t="shared" si="42"/>
        <v>-</v>
      </c>
      <c r="G180" s="1">
        <f>IF(M174="","",M174)</f>
        <v>21</v>
      </c>
      <c r="H180" s="72" t="str">
        <f>IF(P174="","",IF(P174="○","×",IF(P174="×","○")))</f>
        <v>×</v>
      </c>
      <c r="I180" s="40">
        <f>IF(O177="","",O177)</f>
        <v>21</v>
      </c>
      <c r="J180" s="27" t="str">
        <f aca="true" t="shared" si="43" ref="J180:J185">IF(I180="","","-")</f>
        <v>-</v>
      </c>
      <c r="K180" s="1">
        <f>IF(M177="","",M177)</f>
        <v>19</v>
      </c>
      <c r="L180" s="72" t="str">
        <f>IF(P177="","",IF(P177="○","×",IF(P177="×","○")))</f>
        <v>○</v>
      </c>
      <c r="M180" s="75"/>
      <c r="N180" s="76"/>
      <c r="O180" s="76"/>
      <c r="P180" s="77"/>
      <c r="Q180" s="26">
        <v>21</v>
      </c>
      <c r="R180" s="27" t="str">
        <f t="shared" si="41"/>
        <v>-</v>
      </c>
      <c r="S180" s="28">
        <v>9</v>
      </c>
      <c r="T180" s="84" t="str">
        <f>IF(Q180&lt;&gt;"",IF(Q180&gt;S180,IF(Q181&gt;S181,"○",IF(Q182&gt;S182,"○","×")),IF(Q181&gt;S181,IF(Q182&gt;S182,"○","×"),"×")),"")</f>
        <v>○</v>
      </c>
      <c r="U180" s="86"/>
      <c r="V180" s="87"/>
      <c r="W180" s="87"/>
      <c r="X180" s="88"/>
      <c r="Y180" s="9"/>
      <c r="Z180" s="17"/>
      <c r="AA180" s="18"/>
      <c r="AB180" s="17"/>
      <c r="AC180" s="18"/>
      <c r="AD180" s="19"/>
      <c r="AE180" s="18"/>
      <c r="AF180" s="18"/>
      <c r="AG180" s="19"/>
    </row>
    <row r="181" spans="3:33" ht="9" customHeight="1">
      <c r="C181" s="60"/>
      <c r="D181" s="59"/>
      <c r="E181" s="36">
        <f>IF(O175="","",O175)</f>
        <v>6</v>
      </c>
      <c r="F181" s="27" t="str">
        <f t="shared" si="42"/>
        <v>-</v>
      </c>
      <c r="G181" s="1">
        <f>IF(M175="","",M175)</f>
        <v>21</v>
      </c>
      <c r="H181" s="73">
        <f>IF(J178="","",J178)</f>
      </c>
      <c r="I181" s="40">
        <f>IF(O178="","",O178)</f>
        <v>21</v>
      </c>
      <c r="J181" s="27" t="str">
        <f t="shared" si="43"/>
        <v>-</v>
      </c>
      <c r="K181" s="1">
        <f>IF(M178="","",M178)</f>
        <v>18</v>
      </c>
      <c r="L181" s="73" t="str">
        <f>IF(N178="","",N178)</f>
        <v>-</v>
      </c>
      <c r="M181" s="78"/>
      <c r="N181" s="79"/>
      <c r="O181" s="79"/>
      <c r="P181" s="80"/>
      <c r="Q181" s="26">
        <v>21</v>
      </c>
      <c r="R181" s="27" t="str">
        <f t="shared" si="41"/>
        <v>-</v>
      </c>
      <c r="S181" s="28">
        <v>10</v>
      </c>
      <c r="T181" s="84"/>
      <c r="U181" s="89"/>
      <c r="V181" s="90"/>
      <c r="W181" s="90"/>
      <c r="X181" s="91"/>
      <c r="Y181" s="9"/>
      <c r="Z181" s="17">
        <f>COUNTIF(E180:T182,"○")</f>
        <v>2</v>
      </c>
      <c r="AA181" s="18">
        <f>COUNTIF(E180:T182,"×")</f>
        <v>1</v>
      </c>
      <c r="AB181" s="11">
        <f>(IF((E180&gt;G180),1,0))+(IF((E181&gt;G181),1,0))+(IF((E182&gt;G182),1,0))+(IF((I180&gt;K180),1,0))+(IF((I181&gt;K181),1,0))+(IF((I182&gt;K182),1,0))+(IF((M180&gt;O180),1,0))+(IF((M181&gt;O181),1,0))+(IF((M182&gt;O182),1,0))+(IF((Q180&gt;S180),1,0))+(IF((Q181&gt;S181),1,0))+(IF((Q182&gt;S182),1,0))</f>
        <v>4</v>
      </c>
      <c r="AC181" s="12">
        <f>(IF((E180&lt;G180),1,0))+(IF((E181&lt;G181),1,0))+(IF((E182&lt;G182),1,0))+(IF((I180&lt;K180),1,0))+(IF((I181&lt;K181),1,0))+(IF((I182&lt;K182),1,0))+(IF((M180&lt;O180),1,0))+(IF((M181&lt;O181),1,0))+(IF((M182&lt;O182),1,0))+(IF((Q180&lt;S180),1,0))+(IF((Q181&lt;S181),1,0))+(IF((Q182&lt;S182),1,0))</f>
        <v>2</v>
      </c>
      <c r="AD181" s="13">
        <f>AB181-AC181</f>
        <v>2</v>
      </c>
      <c r="AE181" s="18">
        <f>SUM(E180:E182,I180:I182,M180:M182,Q180:Q182)</f>
        <v>99</v>
      </c>
      <c r="AF181" s="18">
        <f>SUM(G180:G182,K180:K182,O180:O182,S180:S182)</f>
        <v>98</v>
      </c>
      <c r="AG181" s="19">
        <f>AE181-AF181</f>
        <v>1</v>
      </c>
    </row>
    <row r="182" spans="3:33" ht="9" customHeight="1">
      <c r="C182" s="63"/>
      <c r="D182" s="62"/>
      <c r="E182" s="37">
        <f>IF(O176="","",O176)</f>
      </c>
      <c r="F182" s="35">
        <f t="shared" si="42"/>
      </c>
      <c r="G182" s="38">
        <f>IF(M176="","",M176)</f>
      </c>
      <c r="H182" s="74">
        <f>IF(J179="","",J179)</f>
      </c>
      <c r="I182" s="41">
        <f>IF(O179="","",O179)</f>
      </c>
      <c r="J182" s="27">
        <f t="shared" si="43"/>
      </c>
      <c r="K182" s="38">
        <f>IF(M179="","",M179)</f>
      </c>
      <c r="L182" s="74">
        <f>IF(N179="","",N179)</f>
      </c>
      <c r="M182" s="81"/>
      <c r="N182" s="82"/>
      <c r="O182" s="82"/>
      <c r="P182" s="83"/>
      <c r="Q182" s="33"/>
      <c r="R182" s="27">
        <f t="shared" si="41"/>
      </c>
      <c r="S182" s="34"/>
      <c r="T182" s="85"/>
      <c r="U182" s="14">
        <f>Z181</f>
        <v>2</v>
      </c>
      <c r="V182" s="15" t="s">
        <v>9</v>
      </c>
      <c r="W182" s="15">
        <f>AA181</f>
        <v>1</v>
      </c>
      <c r="X182" s="16" t="s">
        <v>6</v>
      </c>
      <c r="Y182" s="9"/>
      <c r="Z182" s="17"/>
      <c r="AA182" s="18"/>
      <c r="AB182" s="17"/>
      <c r="AC182" s="18"/>
      <c r="AD182" s="19"/>
      <c r="AE182" s="18"/>
      <c r="AF182" s="18"/>
      <c r="AG182" s="19"/>
    </row>
    <row r="183" spans="3:33" ht="9" customHeight="1">
      <c r="C183" s="60" t="s">
        <v>165</v>
      </c>
      <c r="D183" s="61" t="s">
        <v>164</v>
      </c>
      <c r="E183" s="36">
        <f>IF(S174="","",S174)</f>
        <v>5</v>
      </c>
      <c r="F183" s="27" t="str">
        <f t="shared" si="42"/>
        <v>-</v>
      </c>
      <c r="G183" s="1">
        <f>IF(Q174="","",Q174)</f>
        <v>21</v>
      </c>
      <c r="H183" s="72" t="str">
        <f>IF(T174="","",IF(T174="○","×",IF(T174="×","○")))</f>
        <v>×</v>
      </c>
      <c r="I183" s="40">
        <f>IF(S177="","",S177)</f>
        <v>12</v>
      </c>
      <c r="J183" s="39" t="str">
        <f t="shared" si="43"/>
        <v>-</v>
      </c>
      <c r="K183" s="1">
        <f>IF(Q177="","",Q177)</f>
        <v>21</v>
      </c>
      <c r="L183" s="72" t="str">
        <f>IF(T177="","",IF(T177="○","×",IF(T177="×","○")))</f>
        <v>×</v>
      </c>
      <c r="M183" s="42">
        <f>IF(S180="","",S180)</f>
        <v>9</v>
      </c>
      <c r="N183" s="27" t="str">
        <f>IF(M183="","","-")</f>
        <v>-</v>
      </c>
      <c r="O183" s="5">
        <f>IF(Q180="","",Q180)</f>
        <v>21</v>
      </c>
      <c r="P183" s="72" t="str">
        <f>IF(T180="","",IF(T180="○","×",IF(T180="×","○")))</f>
        <v>×</v>
      </c>
      <c r="Q183" s="75"/>
      <c r="R183" s="76"/>
      <c r="S183" s="76"/>
      <c r="T183" s="93"/>
      <c r="U183" s="86"/>
      <c r="V183" s="87"/>
      <c r="W183" s="87"/>
      <c r="X183" s="88"/>
      <c r="Y183" s="9"/>
      <c r="Z183" s="8"/>
      <c r="AA183" s="6"/>
      <c r="AB183" s="8"/>
      <c r="AC183" s="6"/>
      <c r="AD183" s="10"/>
      <c r="AE183" s="6"/>
      <c r="AF183" s="6"/>
      <c r="AG183" s="10"/>
    </row>
    <row r="184" spans="3:33" ht="9" customHeight="1">
      <c r="C184" s="60"/>
      <c r="D184" s="59"/>
      <c r="E184" s="36">
        <f>IF(S175="","",S175)</f>
        <v>4</v>
      </c>
      <c r="F184" s="27" t="str">
        <f t="shared" si="42"/>
        <v>-</v>
      </c>
      <c r="G184" s="1">
        <f>IF(Q175="","",Q175)</f>
        <v>21</v>
      </c>
      <c r="H184" s="73" t="str">
        <f>IF(J181="","",J181)</f>
        <v>-</v>
      </c>
      <c r="I184" s="40">
        <f>IF(S178="","",S178)</f>
        <v>6</v>
      </c>
      <c r="J184" s="27" t="str">
        <f t="shared" si="43"/>
        <v>-</v>
      </c>
      <c r="K184" s="1">
        <f>IF(Q178="","",Q178)</f>
        <v>21</v>
      </c>
      <c r="L184" s="73">
        <f>IF(N181="","",N181)</f>
      </c>
      <c r="M184" s="40">
        <f>IF(S181="","",S181)</f>
        <v>10</v>
      </c>
      <c r="N184" s="27" t="str">
        <f>IF(M184="","","-")</f>
        <v>-</v>
      </c>
      <c r="O184" s="1">
        <f>IF(Q181="","",Q181)</f>
        <v>21</v>
      </c>
      <c r="P184" s="73" t="str">
        <f>IF(R181="","",R181)</f>
        <v>-</v>
      </c>
      <c r="Q184" s="78"/>
      <c r="R184" s="79"/>
      <c r="S184" s="79"/>
      <c r="T184" s="94"/>
      <c r="U184" s="89"/>
      <c r="V184" s="90"/>
      <c r="W184" s="90"/>
      <c r="X184" s="91"/>
      <c r="Y184" s="9"/>
      <c r="Z184" s="17">
        <f>COUNTIF(E183:T185,"○")</f>
        <v>0</v>
      </c>
      <c r="AA184" s="18">
        <f>COUNTIF(E183:T185,"×")</f>
        <v>3</v>
      </c>
      <c r="AB184" s="11">
        <f>(IF((E183&gt;G183),1,0))+(IF((E184&gt;G184),1,0))+(IF((E185&gt;G185),1,0))+(IF((I183&gt;K183),1,0))+(IF((I184&gt;K184),1,0))+(IF((I185&gt;K185),1,0))+(IF((M183&gt;O183),1,0))+(IF((M184&gt;O184),1,0))+(IF((M185&gt;O185),1,0))+(IF((Q183&gt;S183),1,0))+(IF((Q184&gt;S184),1,0))+(IF((Q185&gt;S185),1,0))</f>
        <v>0</v>
      </c>
      <c r="AC184" s="12">
        <f>(IF((E183&lt;G183),1,0))+(IF((E184&lt;G184),1,0))+(IF((E185&lt;G185),1,0))+(IF((I183&lt;K183),1,0))+(IF((I184&lt;K184),1,0))+(IF((I185&lt;K185),1,0))+(IF((M183&lt;O183),1,0))+(IF((M184&lt;O184),1,0))+(IF((M185&lt;O185),1,0))+(IF((Q183&lt;S183),1,0))+(IF((Q184&lt;S184),1,0))+(IF((Q185&lt;S185),1,0))</f>
        <v>6</v>
      </c>
      <c r="AD184" s="13">
        <f>AB184-AC184</f>
        <v>-6</v>
      </c>
      <c r="AE184" s="18">
        <f>SUM(E183:E185,I183:I185,M183:M185,Q183:Q185)</f>
        <v>46</v>
      </c>
      <c r="AF184" s="18">
        <f>SUM(G183:G185,K183:K185,O183:O185,S183:S185)</f>
        <v>126</v>
      </c>
      <c r="AG184" s="19">
        <f>AE184-AF184</f>
        <v>-80</v>
      </c>
    </row>
    <row r="185" spans="3:33" ht="9" customHeight="1" thickBot="1">
      <c r="C185" s="58"/>
      <c r="D185" s="57"/>
      <c r="E185" s="43">
        <f>IF(S176="","",S176)</f>
      </c>
      <c r="F185" s="44">
        <f t="shared" si="42"/>
      </c>
      <c r="G185" s="2">
        <f>IF(Q176="","",Q176)</f>
      </c>
      <c r="H185" s="92">
        <f>IF(J182="","",J182)</f>
      </c>
      <c r="I185" s="45">
        <f>IF(S179="","",S179)</f>
      </c>
      <c r="J185" s="44">
        <f t="shared" si="43"/>
      </c>
      <c r="K185" s="2">
        <f>IF(Q179="","",Q179)</f>
      </c>
      <c r="L185" s="92">
        <f>IF(N182="","",N182)</f>
      </c>
      <c r="M185" s="45">
        <f>IF(S182="","",S182)</f>
      </c>
      <c r="N185" s="44">
        <f>IF(M185="","","-")</f>
      </c>
      <c r="O185" s="2">
        <f>IF(Q182="","",Q182)</f>
      </c>
      <c r="P185" s="92">
        <f>IF(R182="","",R182)</f>
      </c>
      <c r="Q185" s="95"/>
      <c r="R185" s="96"/>
      <c r="S185" s="96"/>
      <c r="T185" s="97"/>
      <c r="U185" s="23">
        <f>Z184</f>
        <v>0</v>
      </c>
      <c r="V185" s="24" t="s">
        <v>9</v>
      </c>
      <c r="W185" s="24">
        <f>AA184</f>
        <v>3</v>
      </c>
      <c r="X185" s="25" t="s">
        <v>6</v>
      </c>
      <c r="Y185" s="9"/>
      <c r="Z185" s="20"/>
      <c r="AA185" s="21"/>
      <c r="AB185" s="20"/>
      <c r="AC185" s="21"/>
      <c r="AD185" s="22"/>
      <c r="AE185" s="21"/>
      <c r="AF185" s="21"/>
      <c r="AG185" s="22"/>
    </row>
    <row r="186" spans="3:33" ht="9" customHeight="1" thickBot="1">
      <c r="C186" s="69"/>
      <c r="D186" s="65"/>
      <c r="E186" s="1"/>
      <c r="F186" s="27"/>
      <c r="G186" s="1"/>
      <c r="H186" s="1"/>
      <c r="I186" s="1"/>
      <c r="J186" s="27"/>
      <c r="K186" s="1"/>
      <c r="L186" s="1"/>
      <c r="M186" s="1"/>
      <c r="N186" s="27"/>
      <c r="O186" s="1"/>
      <c r="P186" s="1"/>
      <c r="Q186" s="1"/>
      <c r="R186" s="1"/>
      <c r="S186" s="1"/>
      <c r="T186" s="1"/>
      <c r="U186" s="15"/>
      <c r="V186" s="15"/>
      <c r="W186" s="15"/>
      <c r="X186" s="15"/>
      <c r="Y186" s="9"/>
      <c r="Z186" s="18"/>
      <c r="AA186" s="18"/>
      <c r="AB186" s="18"/>
      <c r="AC186" s="18"/>
      <c r="AD186" s="18"/>
      <c r="AE186" s="18"/>
      <c r="AF186" s="18"/>
      <c r="AG186" s="18"/>
    </row>
    <row r="187" spans="3:33" ht="9" customHeight="1">
      <c r="C187" s="123" t="s">
        <v>13</v>
      </c>
      <c r="D187" s="124"/>
      <c r="E187" s="127" t="str">
        <f>IF(C189="","",C189)</f>
        <v>大西　絢心</v>
      </c>
      <c r="F187" s="128"/>
      <c r="G187" s="128"/>
      <c r="H187" s="129"/>
      <c r="I187" s="130" t="str">
        <f>IF(C192="","",C192)</f>
        <v>小林　愛実</v>
      </c>
      <c r="J187" s="128"/>
      <c r="K187" s="128"/>
      <c r="L187" s="129"/>
      <c r="M187" s="130" t="str">
        <f>IF(C195="","",C195)</f>
        <v>塩崎　藍莉</v>
      </c>
      <c r="N187" s="128"/>
      <c r="O187" s="128"/>
      <c r="P187" s="129"/>
      <c r="Q187" s="130">
        <f>IF(C198="","",C198)</f>
      </c>
      <c r="R187" s="128"/>
      <c r="S187" s="128"/>
      <c r="T187" s="131"/>
      <c r="U187" s="132" t="s">
        <v>0</v>
      </c>
      <c r="V187" s="133"/>
      <c r="W187" s="133"/>
      <c r="X187" s="134"/>
      <c r="Y187" s="9"/>
      <c r="Z187" s="112" t="s">
        <v>2</v>
      </c>
      <c r="AA187" s="113"/>
      <c r="AB187" s="112" t="s">
        <v>3</v>
      </c>
      <c r="AC187" s="114"/>
      <c r="AD187" s="113"/>
      <c r="AE187" s="112" t="s">
        <v>4</v>
      </c>
      <c r="AF187" s="114"/>
      <c r="AG187" s="113"/>
    </row>
    <row r="188" spans="3:33" ht="9" customHeight="1" thickBot="1">
      <c r="C188" s="125"/>
      <c r="D188" s="126"/>
      <c r="E188" s="115">
        <f>IF(C190="","",C190)</f>
      </c>
      <c r="F188" s="116"/>
      <c r="G188" s="116"/>
      <c r="H188" s="117"/>
      <c r="I188" s="118">
        <f>IF(C193="","",C193)</f>
      </c>
      <c r="J188" s="116"/>
      <c r="K188" s="116"/>
      <c r="L188" s="117"/>
      <c r="M188" s="118">
        <f>IF(C196="","",C196)</f>
      </c>
      <c r="N188" s="116"/>
      <c r="O188" s="116"/>
      <c r="P188" s="117"/>
      <c r="Q188" s="118">
        <f>IF(C199="","",C199)</f>
      </c>
      <c r="R188" s="116"/>
      <c r="S188" s="116"/>
      <c r="T188" s="119"/>
      <c r="U188" s="120" t="s">
        <v>1</v>
      </c>
      <c r="V188" s="121"/>
      <c r="W188" s="121"/>
      <c r="X188" s="122"/>
      <c r="Y188" s="9"/>
      <c r="Z188" s="7" t="s">
        <v>5</v>
      </c>
      <c r="AA188" s="3" t="s">
        <v>6</v>
      </c>
      <c r="AB188" s="7" t="s">
        <v>10</v>
      </c>
      <c r="AC188" s="3" t="s">
        <v>7</v>
      </c>
      <c r="AD188" s="4" t="s">
        <v>8</v>
      </c>
      <c r="AE188" s="3" t="s">
        <v>10</v>
      </c>
      <c r="AF188" s="3" t="s">
        <v>7</v>
      </c>
      <c r="AG188" s="4" t="s">
        <v>8</v>
      </c>
    </row>
    <row r="189" spans="3:33" ht="9" customHeight="1">
      <c r="C189" s="68" t="s">
        <v>141</v>
      </c>
      <c r="D189" s="67" t="s">
        <v>142</v>
      </c>
      <c r="E189" s="98"/>
      <c r="F189" s="99"/>
      <c r="G189" s="99"/>
      <c r="H189" s="100"/>
      <c r="I189" s="26">
        <v>24</v>
      </c>
      <c r="J189" s="27" t="str">
        <f>IF(I189="","","-")</f>
        <v>-</v>
      </c>
      <c r="K189" s="28">
        <v>22</v>
      </c>
      <c r="L189" s="103" t="str">
        <f>IF(I189&lt;&gt;"",IF(I189&gt;K189,IF(I190&gt;K190,"○",IF(I191&gt;K191,"○","×")),IF(I190&gt;K190,IF(I191&gt;K191,"○","×"),"×")),"")</f>
        <v>○</v>
      </c>
      <c r="M189" s="26">
        <v>21</v>
      </c>
      <c r="N189" s="29" t="str">
        <f aca="true" t="shared" si="44" ref="N189:N194">IF(M189="","","-")</f>
        <v>-</v>
      </c>
      <c r="O189" s="30"/>
      <c r="P189" s="103" t="str">
        <f>IF(M189&lt;&gt;"",IF(M189&gt;O189,IF(M190&gt;O190,"○",IF(M191&gt;O191,"○","×")),IF(M190&gt;O190,IF(M191&gt;O191,"○","×"),"×")),"")</f>
        <v>○</v>
      </c>
      <c r="Q189" s="31"/>
      <c r="R189" s="29">
        <f aca="true" t="shared" si="45" ref="R189:R197">IF(Q189="","","-")</f>
      </c>
      <c r="S189" s="28"/>
      <c r="T189" s="106">
        <f>IF(Q189&lt;&gt;"",IF(Q189&gt;S189,IF(Q190&gt;S190,"○",IF(Q191&gt;S191,"○","×")),IF(Q190&gt;S190,IF(Q191&gt;S191,"○","×"),"×")),"")</f>
      </c>
      <c r="U189" s="107"/>
      <c r="V189" s="108"/>
      <c r="W189" s="108"/>
      <c r="X189" s="109"/>
      <c r="Y189" s="9"/>
      <c r="Z189" s="17"/>
      <c r="AA189" s="18"/>
      <c r="AB189" s="8"/>
      <c r="AC189" s="6"/>
      <c r="AD189" s="10"/>
      <c r="AE189" s="18"/>
      <c r="AF189" s="18"/>
      <c r="AG189" s="19"/>
    </row>
    <row r="190" spans="3:33" ht="9" customHeight="1">
      <c r="C190" s="60"/>
      <c r="D190" s="66"/>
      <c r="E190" s="101"/>
      <c r="F190" s="79"/>
      <c r="G190" s="79"/>
      <c r="H190" s="80"/>
      <c r="I190" s="26">
        <v>12</v>
      </c>
      <c r="J190" s="27" t="str">
        <f>IF(I190="","","-")</f>
        <v>-</v>
      </c>
      <c r="K190" s="32">
        <v>21</v>
      </c>
      <c r="L190" s="104"/>
      <c r="M190" s="26">
        <v>21</v>
      </c>
      <c r="N190" s="27" t="str">
        <f t="shared" si="44"/>
        <v>-</v>
      </c>
      <c r="O190" s="28"/>
      <c r="P190" s="104"/>
      <c r="Q190" s="26"/>
      <c r="R190" s="27">
        <f t="shared" si="45"/>
      </c>
      <c r="S190" s="28"/>
      <c r="T190" s="84"/>
      <c r="U190" s="89"/>
      <c r="V190" s="90"/>
      <c r="W190" s="90"/>
      <c r="X190" s="91"/>
      <c r="Y190" s="9"/>
      <c r="Z190" s="17">
        <f>COUNTIF(E189:T191,"○")</f>
        <v>2</v>
      </c>
      <c r="AA190" s="18">
        <f>COUNTIF(E189:T191,"×")</f>
        <v>0</v>
      </c>
      <c r="AB190" s="11">
        <f>(IF((E189&gt;G189),1,0))+(IF((E190&gt;G190),1,0))+(IF((E191&gt;G191),1,0))+(IF((I189&gt;K189),1,0))+(IF((I190&gt;K190),1,0))+(IF((I191&gt;K191),1,0))+(IF((M189&gt;O189),1,0))+(IF((M190&gt;O190),1,0))+(IF((M191&gt;O191),1,0))+(IF((Q189&gt;S189),1,0))+(IF((Q190&gt;S190),1,0))+(IF((Q191&gt;S191),1,0))</f>
        <v>4</v>
      </c>
      <c r="AC190" s="12">
        <f>(IF((E189&lt;G189),1,0))+(IF((E190&lt;G190),1,0))+(IF((E191&lt;G191),1,0))+(IF((I189&lt;K189),1,0))+(IF((I190&lt;K190),1,0))+(IF((I191&lt;K191),1,0))+(IF((M189&lt;O189),1,0))+(IF((M190&lt;O190),1,0))+(IF((M191&lt;O191),1,0))+(IF((Q189&lt;S189),1,0))+(IF((Q190&lt;S190),1,0))+(IF((Q191&lt;S191),1,0))</f>
        <v>1</v>
      </c>
      <c r="AD190" s="13">
        <f>AB190-AC190</f>
        <v>3</v>
      </c>
      <c r="AE190" s="18">
        <f>SUM(E189:E191,I189:I191,M189:M191,Q189:Q191)</f>
        <v>101</v>
      </c>
      <c r="AF190" s="18">
        <f>SUM(G189:G191,K189:K191,O189:O191,S189:S191)</f>
        <v>64</v>
      </c>
      <c r="AG190" s="19">
        <f>AE190-AF190</f>
        <v>37</v>
      </c>
    </row>
    <row r="191" spans="3:33" ht="9" customHeight="1">
      <c r="C191" s="60"/>
      <c r="D191" s="65"/>
      <c r="E191" s="102"/>
      <c r="F191" s="82"/>
      <c r="G191" s="82"/>
      <c r="H191" s="83"/>
      <c r="I191" s="33">
        <v>23</v>
      </c>
      <c r="J191" s="27" t="str">
        <f>IF(I191="","","-")</f>
        <v>-</v>
      </c>
      <c r="K191" s="34">
        <v>21</v>
      </c>
      <c r="L191" s="105"/>
      <c r="M191" s="33"/>
      <c r="N191" s="35">
        <f t="shared" si="44"/>
      </c>
      <c r="O191" s="34"/>
      <c r="P191" s="104"/>
      <c r="Q191" s="33"/>
      <c r="R191" s="35">
        <f t="shared" si="45"/>
      </c>
      <c r="S191" s="34"/>
      <c r="T191" s="84"/>
      <c r="U191" s="14">
        <f>Z190</f>
        <v>2</v>
      </c>
      <c r="V191" s="15" t="s">
        <v>9</v>
      </c>
      <c r="W191" s="15">
        <f>AA190</f>
        <v>0</v>
      </c>
      <c r="X191" s="16" t="s">
        <v>6</v>
      </c>
      <c r="Y191" s="9"/>
      <c r="Z191" s="17"/>
      <c r="AA191" s="18"/>
      <c r="AB191" s="17"/>
      <c r="AC191" s="18"/>
      <c r="AD191" s="19"/>
      <c r="AE191" s="18"/>
      <c r="AF191" s="18"/>
      <c r="AG191" s="19"/>
    </row>
    <row r="192" spans="3:33" ht="9" customHeight="1">
      <c r="C192" s="64" t="s">
        <v>143</v>
      </c>
      <c r="D192" s="61" t="s">
        <v>35</v>
      </c>
      <c r="E192" s="36">
        <f>IF(K189="","",K189)</f>
        <v>22</v>
      </c>
      <c r="F192" s="27" t="str">
        <f aca="true" t="shared" si="46" ref="F192:F200">IF(E192="","","-")</f>
        <v>-</v>
      </c>
      <c r="G192" s="1">
        <f>IF(I189="","",I189)</f>
        <v>24</v>
      </c>
      <c r="H192" s="72" t="str">
        <f>IF(L189="","",IF(L189="○","×",IF(L189="×","○")))</f>
        <v>×</v>
      </c>
      <c r="I192" s="75"/>
      <c r="J192" s="76"/>
      <c r="K192" s="76"/>
      <c r="L192" s="77"/>
      <c r="M192" s="26">
        <v>21</v>
      </c>
      <c r="N192" s="27" t="str">
        <f t="shared" si="44"/>
        <v>-</v>
      </c>
      <c r="O192" s="28"/>
      <c r="P192" s="110" t="str">
        <f>IF(M192&lt;&gt;"",IF(M192&gt;O192,IF(M193&gt;O193,"○",IF(M194&gt;O194,"○","×")),IF(M193&gt;O193,IF(M194&gt;O194,"○","×"),"×")),"")</f>
        <v>○</v>
      </c>
      <c r="Q192" s="26"/>
      <c r="R192" s="27">
        <f t="shared" si="45"/>
      </c>
      <c r="S192" s="28"/>
      <c r="T192" s="111">
        <f>IF(Q192&lt;&gt;"",IF(Q192&gt;S192,IF(Q193&gt;S193,"○",IF(Q194&gt;S194,"○","×")),IF(Q193&gt;S193,IF(Q194&gt;S194,"○","×"),"×")),"")</f>
      </c>
      <c r="U192" s="86"/>
      <c r="V192" s="87"/>
      <c r="W192" s="87"/>
      <c r="X192" s="88"/>
      <c r="Y192" s="9"/>
      <c r="Z192" s="8"/>
      <c r="AA192" s="6"/>
      <c r="AB192" s="8"/>
      <c r="AC192" s="6"/>
      <c r="AD192" s="10"/>
      <c r="AE192" s="6"/>
      <c r="AF192" s="6"/>
      <c r="AG192" s="10"/>
    </row>
    <row r="193" spans="3:33" ht="9" customHeight="1">
      <c r="C193" s="60"/>
      <c r="D193" s="59"/>
      <c r="E193" s="36">
        <f>IF(K190="","",K190)</f>
        <v>21</v>
      </c>
      <c r="F193" s="27" t="str">
        <f t="shared" si="46"/>
        <v>-</v>
      </c>
      <c r="G193" s="1">
        <f>IF(I190="","",I190)</f>
        <v>12</v>
      </c>
      <c r="H193" s="73" t="str">
        <f>IF(J190="","",J190)</f>
        <v>-</v>
      </c>
      <c r="I193" s="78"/>
      <c r="J193" s="79"/>
      <c r="K193" s="79"/>
      <c r="L193" s="80"/>
      <c r="M193" s="26">
        <v>21</v>
      </c>
      <c r="N193" s="27" t="str">
        <f t="shared" si="44"/>
        <v>-</v>
      </c>
      <c r="O193" s="28"/>
      <c r="P193" s="104"/>
      <c r="Q193" s="26"/>
      <c r="R193" s="27">
        <f t="shared" si="45"/>
      </c>
      <c r="S193" s="28"/>
      <c r="T193" s="84"/>
      <c r="U193" s="89"/>
      <c r="V193" s="90"/>
      <c r="W193" s="90"/>
      <c r="X193" s="91"/>
      <c r="Y193" s="9"/>
      <c r="Z193" s="17">
        <f>COUNTIF(E192:T194,"○")</f>
        <v>1</v>
      </c>
      <c r="AA193" s="18">
        <f>COUNTIF(E192:T194,"×")</f>
        <v>1</v>
      </c>
      <c r="AB193" s="11">
        <f>(IF((E192&gt;G192),1,0))+(IF((E193&gt;G193),1,0))+(IF((E194&gt;G194),1,0))+(IF((I192&gt;K192),1,0))+(IF((I193&gt;K193),1,0))+(IF((I194&gt;K194),1,0))+(IF((M192&gt;O192),1,0))+(IF((M193&gt;O193),1,0))+(IF((M194&gt;O194),1,0))+(IF((Q192&gt;S192),1,0))+(IF((Q193&gt;S193),1,0))+(IF((Q194&gt;S194),1,0))</f>
        <v>3</v>
      </c>
      <c r="AC193" s="12">
        <f>(IF((E192&lt;G192),1,0))+(IF((E193&lt;G193),1,0))+(IF((E194&lt;G194),1,0))+(IF((I192&lt;K192),1,0))+(IF((I193&lt;K193),1,0))+(IF((I194&lt;K194),1,0))+(IF((M192&lt;O192),1,0))+(IF((M193&lt;O193),1,0))+(IF((M194&lt;O194),1,0))+(IF((Q192&lt;S192),1,0))+(IF((Q193&lt;S193),1,0))+(IF((Q194&lt;S194),1,0))</f>
        <v>2</v>
      </c>
      <c r="AD193" s="13">
        <f>AB193-AC193</f>
        <v>1</v>
      </c>
      <c r="AE193" s="18">
        <f>SUM(E192:E194,I192:I194,M192:M194,Q192:Q194)</f>
        <v>106</v>
      </c>
      <c r="AF193" s="18">
        <f>SUM(G192:G194,K192:K194,O192:O194,S192:S194)</f>
        <v>59</v>
      </c>
      <c r="AG193" s="19">
        <f>AE193-AF193</f>
        <v>47</v>
      </c>
    </row>
    <row r="194" spans="3:33" ht="9" customHeight="1">
      <c r="C194" s="63"/>
      <c r="D194" s="62"/>
      <c r="E194" s="37">
        <f>IF(K191="","",K191)</f>
        <v>21</v>
      </c>
      <c r="F194" s="27" t="str">
        <f t="shared" si="46"/>
        <v>-</v>
      </c>
      <c r="G194" s="38">
        <f>IF(I191="","",I191)</f>
        <v>23</v>
      </c>
      <c r="H194" s="74" t="str">
        <f>IF(J191="","",J191)</f>
        <v>-</v>
      </c>
      <c r="I194" s="81"/>
      <c r="J194" s="82"/>
      <c r="K194" s="82"/>
      <c r="L194" s="83"/>
      <c r="M194" s="33"/>
      <c r="N194" s="27">
        <f t="shared" si="44"/>
      </c>
      <c r="O194" s="34"/>
      <c r="P194" s="105"/>
      <c r="Q194" s="33"/>
      <c r="R194" s="35">
        <f t="shared" si="45"/>
      </c>
      <c r="S194" s="34"/>
      <c r="T194" s="85"/>
      <c r="U194" s="14">
        <f>Z193</f>
        <v>1</v>
      </c>
      <c r="V194" s="15" t="s">
        <v>9</v>
      </c>
      <c r="W194" s="15">
        <f>AA193</f>
        <v>1</v>
      </c>
      <c r="X194" s="16" t="s">
        <v>6</v>
      </c>
      <c r="Y194" s="9"/>
      <c r="Z194" s="20"/>
      <c r="AA194" s="21"/>
      <c r="AB194" s="20"/>
      <c r="AC194" s="21"/>
      <c r="AD194" s="22"/>
      <c r="AE194" s="21"/>
      <c r="AF194" s="21"/>
      <c r="AG194" s="22"/>
    </row>
    <row r="195" spans="3:33" ht="9" customHeight="1">
      <c r="C195" s="64" t="s">
        <v>144</v>
      </c>
      <c r="D195" s="61" t="s">
        <v>164</v>
      </c>
      <c r="E195" s="36">
        <f>IF(O189="","",O189)</f>
      </c>
      <c r="F195" s="39">
        <f t="shared" si="46"/>
      </c>
      <c r="G195" s="1">
        <f>IF(M189="","",M189)</f>
        <v>21</v>
      </c>
      <c r="H195" s="72" t="str">
        <f>IF(P189="","",IF(P189="○","×",IF(P189="×","○")))</f>
        <v>×</v>
      </c>
      <c r="I195" s="40">
        <f>IF(O192="","",O192)</f>
      </c>
      <c r="J195" s="27">
        <f aca="true" t="shared" si="47" ref="J195:J200">IF(I195="","","-")</f>
      </c>
      <c r="K195" s="1">
        <f>IF(M192="","",M192)</f>
        <v>21</v>
      </c>
      <c r="L195" s="72" t="str">
        <f>IF(P192="","",IF(P192="○","×",IF(P192="×","○")))</f>
        <v>×</v>
      </c>
      <c r="M195" s="75"/>
      <c r="N195" s="76"/>
      <c r="O195" s="76"/>
      <c r="P195" s="77"/>
      <c r="Q195" s="26"/>
      <c r="R195" s="27">
        <f t="shared" si="45"/>
      </c>
      <c r="S195" s="28"/>
      <c r="T195" s="84">
        <f>IF(Q195&lt;&gt;"",IF(Q195&gt;S195,IF(Q196&gt;S196,"○",IF(Q197&gt;S197,"○","×")),IF(Q196&gt;S196,IF(Q197&gt;S197,"○","×"),"×")),"")</f>
      </c>
      <c r="U195" s="86"/>
      <c r="V195" s="87"/>
      <c r="W195" s="87"/>
      <c r="X195" s="88"/>
      <c r="Y195" s="9"/>
      <c r="Z195" s="17"/>
      <c r="AA195" s="18"/>
      <c r="AB195" s="17"/>
      <c r="AC195" s="18"/>
      <c r="AD195" s="19"/>
      <c r="AE195" s="18"/>
      <c r="AF195" s="18"/>
      <c r="AG195" s="19"/>
    </row>
    <row r="196" spans="3:33" ht="9" customHeight="1">
      <c r="C196" s="60"/>
      <c r="D196" s="59"/>
      <c r="E196" s="36">
        <f>IF(O190="","",O190)</f>
      </c>
      <c r="F196" s="27">
        <f t="shared" si="46"/>
      </c>
      <c r="G196" s="1">
        <f>IF(M190="","",M190)</f>
        <v>21</v>
      </c>
      <c r="H196" s="73">
        <f>IF(J193="","",J193)</f>
      </c>
      <c r="I196" s="40">
        <f>IF(O193="","",O193)</f>
      </c>
      <c r="J196" s="27">
        <f t="shared" si="47"/>
      </c>
      <c r="K196" s="1">
        <f>IF(M193="","",M193)</f>
        <v>21</v>
      </c>
      <c r="L196" s="73" t="str">
        <f>IF(N193="","",N193)</f>
        <v>-</v>
      </c>
      <c r="M196" s="78"/>
      <c r="N196" s="79"/>
      <c r="O196" s="79"/>
      <c r="P196" s="80"/>
      <c r="Q196" s="26"/>
      <c r="R196" s="27">
        <f t="shared" si="45"/>
      </c>
      <c r="S196" s="28"/>
      <c r="T196" s="84"/>
      <c r="U196" s="89"/>
      <c r="V196" s="90"/>
      <c r="W196" s="90"/>
      <c r="X196" s="91"/>
      <c r="Y196" s="9"/>
      <c r="Z196" s="17">
        <f>COUNTIF(E195:T197,"○")</f>
        <v>0</v>
      </c>
      <c r="AA196" s="18">
        <f>COUNTIF(E195:T197,"×")</f>
        <v>2</v>
      </c>
      <c r="AB196" s="11">
        <f>(IF((E195&gt;G195),1,0))+(IF((E196&gt;G196),1,0))+(IF((E197&gt;G197),1,0))+(IF((I195&gt;K195),1,0))+(IF((I196&gt;K196),1,0))+(IF((I197&gt;K197),1,0))+(IF((M195&gt;O195),1,0))+(IF((M196&gt;O196),1,0))+(IF((M197&gt;O197),1,0))+(IF((Q195&gt;S195),1,0))+(IF((Q196&gt;S196),1,0))+(IF((Q197&gt;S197),1,0))</f>
        <v>4</v>
      </c>
      <c r="AC196" s="12">
        <f>(IF((E195&lt;G195),1,0))+(IF((E196&lt;G196),1,0))+(IF((E197&lt;G197),1,0))+(IF((I195&lt;K195),1,0))+(IF((I196&lt;K196),1,0))+(IF((I197&lt;K197),1,0))+(IF((M195&lt;O195),1,0))+(IF((M196&lt;O196),1,0))+(IF((M197&lt;O197),1,0))+(IF((Q195&lt;S195),1,0))+(IF((Q196&lt;S196),1,0))+(IF((Q197&lt;S197),1,0))</f>
        <v>0</v>
      </c>
      <c r="AD196" s="13">
        <f>AB196-AC196</f>
        <v>4</v>
      </c>
      <c r="AE196" s="18">
        <f>SUM(E195:E197,I195:I197,M195:M197,Q195:Q197)</f>
        <v>0</v>
      </c>
      <c r="AF196" s="18">
        <f>SUM(G195:G197,K195:K197,O195:O197,S195:S197)</f>
        <v>84</v>
      </c>
      <c r="AG196" s="19">
        <f>AE196-AF196</f>
        <v>-84</v>
      </c>
    </row>
    <row r="197" spans="3:33" ht="9" customHeight="1">
      <c r="C197" s="63"/>
      <c r="D197" s="62"/>
      <c r="E197" s="37">
        <f>IF(O191="","",O191)</f>
      </c>
      <c r="F197" s="35">
        <f t="shared" si="46"/>
      </c>
      <c r="G197" s="38">
        <f>IF(M191="","",M191)</f>
      </c>
      <c r="H197" s="74">
        <f>IF(J194="","",J194)</f>
      </c>
      <c r="I197" s="41">
        <f>IF(O194="","",O194)</f>
      </c>
      <c r="J197" s="27">
        <f t="shared" si="47"/>
      </c>
      <c r="K197" s="38">
        <f>IF(M194="","",M194)</f>
      </c>
      <c r="L197" s="74">
        <f>IF(N194="","",N194)</f>
      </c>
      <c r="M197" s="81"/>
      <c r="N197" s="82"/>
      <c r="O197" s="82"/>
      <c r="P197" s="83"/>
      <c r="Q197" s="33"/>
      <c r="R197" s="27">
        <f t="shared" si="45"/>
      </c>
      <c r="S197" s="34"/>
      <c r="T197" s="85"/>
      <c r="U197" s="14">
        <f>Z196</f>
        <v>0</v>
      </c>
      <c r="V197" s="15" t="s">
        <v>9</v>
      </c>
      <c r="W197" s="15">
        <f>AA196</f>
        <v>2</v>
      </c>
      <c r="X197" s="16" t="s">
        <v>6</v>
      </c>
      <c r="Y197" s="9"/>
      <c r="Z197" s="17"/>
      <c r="AA197" s="18"/>
      <c r="AB197" s="17"/>
      <c r="AC197" s="18"/>
      <c r="AD197" s="19"/>
      <c r="AE197" s="18"/>
      <c r="AF197" s="18"/>
      <c r="AG197" s="19"/>
    </row>
    <row r="198" spans="3:33" ht="9" customHeight="1">
      <c r="C198" s="60"/>
      <c r="D198" s="61"/>
      <c r="E198" s="36">
        <f>IF(S189="","",S189)</f>
      </c>
      <c r="F198" s="27">
        <f t="shared" si="46"/>
      </c>
      <c r="G198" s="1">
        <f>IF(Q189="","",Q189)</f>
      </c>
      <c r="H198" s="72">
        <f>IF(T189="","",IF(T189="○","×",IF(T189="×","○")))</f>
      </c>
      <c r="I198" s="40">
        <f>IF(S192="","",S192)</f>
      </c>
      <c r="J198" s="39">
        <f t="shared" si="47"/>
      </c>
      <c r="K198" s="1">
        <f>IF(Q192="","",Q192)</f>
      </c>
      <c r="L198" s="72">
        <f>IF(T192="","",IF(T192="○","×",IF(T192="×","○")))</f>
      </c>
      <c r="M198" s="42">
        <f>IF(S195="","",S195)</f>
      </c>
      <c r="N198" s="27">
        <f>IF(M198="","","-")</f>
      </c>
      <c r="O198" s="5">
        <f>IF(Q195="","",Q195)</f>
      </c>
      <c r="P198" s="72">
        <f>IF(T195="","",IF(T195="○","×",IF(T195="×","○")))</f>
      </c>
      <c r="Q198" s="75"/>
      <c r="R198" s="76"/>
      <c r="S198" s="76"/>
      <c r="T198" s="93"/>
      <c r="U198" s="86"/>
      <c r="V198" s="87"/>
      <c r="W198" s="87"/>
      <c r="X198" s="88"/>
      <c r="Y198" s="9"/>
      <c r="Z198" s="8"/>
      <c r="AA198" s="6"/>
      <c r="AB198" s="8"/>
      <c r="AC198" s="6"/>
      <c r="AD198" s="10"/>
      <c r="AE198" s="6"/>
      <c r="AF198" s="6"/>
      <c r="AG198" s="10"/>
    </row>
    <row r="199" spans="3:33" ht="9" customHeight="1">
      <c r="C199" s="60"/>
      <c r="D199" s="59"/>
      <c r="E199" s="36">
        <f>IF(S190="","",S190)</f>
      </c>
      <c r="F199" s="27">
        <f t="shared" si="46"/>
      </c>
      <c r="G199" s="1">
        <f>IF(Q190="","",Q190)</f>
      </c>
      <c r="H199" s="73">
        <f>IF(J196="","",J196)</f>
      </c>
      <c r="I199" s="40">
        <f>IF(S193="","",S193)</f>
      </c>
      <c r="J199" s="27">
        <f t="shared" si="47"/>
      </c>
      <c r="K199" s="1">
        <f>IF(Q193="","",Q193)</f>
      </c>
      <c r="L199" s="73">
        <f>IF(N196="","",N196)</f>
      </c>
      <c r="M199" s="40">
        <f>IF(S196="","",S196)</f>
      </c>
      <c r="N199" s="27">
        <f>IF(M199="","","-")</f>
      </c>
      <c r="O199" s="1">
        <f>IF(Q196="","",Q196)</f>
      </c>
      <c r="P199" s="73">
        <f>IF(R196="","",R196)</f>
      </c>
      <c r="Q199" s="78"/>
      <c r="R199" s="79"/>
      <c r="S199" s="79"/>
      <c r="T199" s="94"/>
      <c r="U199" s="89"/>
      <c r="V199" s="90"/>
      <c r="W199" s="90"/>
      <c r="X199" s="91"/>
      <c r="Y199" s="9"/>
      <c r="Z199" s="17">
        <f>COUNTIF(E198:T200,"○")</f>
        <v>0</v>
      </c>
      <c r="AA199" s="18">
        <f>COUNTIF(E198:T200,"×")</f>
        <v>0</v>
      </c>
      <c r="AB199" s="11">
        <f>(IF((E198&gt;G198),1,0))+(IF((E199&gt;G199),1,0))+(IF((E200&gt;G200),1,0))+(IF((I198&gt;K198),1,0))+(IF((I199&gt;K199),1,0))+(IF((I200&gt;K200),1,0))+(IF((M198&gt;O198),1,0))+(IF((M199&gt;O199),1,0))+(IF((M200&gt;O200),1,0))+(IF((Q198&gt;S198),1,0))+(IF((Q199&gt;S199),1,0))+(IF((Q200&gt;S200),1,0))</f>
        <v>0</v>
      </c>
      <c r="AC199" s="12">
        <f>(IF((E198&lt;G198),1,0))+(IF((E199&lt;G199),1,0))+(IF((E200&lt;G200),1,0))+(IF((I198&lt;K198),1,0))+(IF((I199&lt;K199),1,0))+(IF((I200&lt;K200),1,0))+(IF((M198&lt;O198),1,0))+(IF((M199&lt;O199),1,0))+(IF((M200&lt;O200),1,0))+(IF((Q198&lt;S198),1,0))+(IF((Q199&lt;S199),1,0))+(IF((Q200&lt;S200),1,0))</f>
        <v>0</v>
      </c>
      <c r="AD199" s="13">
        <f>AB199-AC199</f>
        <v>0</v>
      </c>
      <c r="AE199" s="18">
        <f>SUM(E198:E200,I198:I200,M198:M200,Q198:Q200)</f>
        <v>0</v>
      </c>
      <c r="AF199" s="18">
        <f>SUM(G198:G200,K198:K200,O198:O200,S198:S200)</f>
        <v>0</v>
      </c>
      <c r="AG199" s="19">
        <f>AE199-AF199</f>
        <v>0</v>
      </c>
    </row>
    <row r="200" spans="3:33" ht="9" customHeight="1" thickBot="1">
      <c r="C200" s="58"/>
      <c r="D200" s="57"/>
      <c r="E200" s="43">
        <f>IF(S191="","",S191)</f>
      </c>
      <c r="F200" s="44">
        <f t="shared" si="46"/>
      </c>
      <c r="G200" s="2">
        <f>IF(Q191="","",Q191)</f>
      </c>
      <c r="H200" s="92">
        <f>IF(J197="","",J197)</f>
      </c>
      <c r="I200" s="45">
        <f>IF(S194="","",S194)</f>
      </c>
      <c r="J200" s="44">
        <f t="shared" si="47"/>
      </c>
      <c r="K200" s="2">
        <f>IF(Q194="","",Q194)</f>
      </c>
      <c r="L200" s="92">
        <f>IF(N197="","",N197)</f>
      </c>
      <c r="M200" s="45">
        <f>IF(S197="","",S197)</f>
      </c>
      <c r="N200" s="44">
        <f>IF(M200="","","-")</f>
      </c>
      <c r="O200" s="2">
        <f>IF(Q197="","",Q197)</f>
      </c>
      <c r="P200" s="92">
        <f>IF(R197="","",R197)</f>
      </c>
      <c r="Q200" s="95"/>
      <c r="R200" s="96"/>
      <c r="S200" s="96"/>
      <c r="T200" s="97"/>
      <c r="U200" s="23">
        <f>Z199</f>
        <v>0</v>
      </c>
      <c r="V200" s="24" t="s">
        <v>9</v>
      </c>
      <c r="W200" s="24">
        <f>AA199</f>
        <v>0</v>
      </c>
      <c r="X200" s="25" t="s">
        <v>6</v>
      </c>
      <c r="Y200" s="9"/>
      <c r="Z200" s="20"/>
      <c r="AA200" s="21"/>
      <c r="AB200" s="20"/>
      <c r="AC200" s="21"/>
      <c r="AD200" s="22"/>
      <c r="AE200" s="21"/>
      <c r="AF200" s="21"/>
      <c r="AG200" s="22"/>
    </row>
    <row r="204" spans="3:33" ht="21">
      <c r="C204" s="71" t="s">
        <v>145</v>
      </c>
      <c r="D204" s="52"/>
      <c r="E204" s="52"/>
      <c r="F204" s="52"/>
      <c r="G204" s="52"/>
      <c r="H204" s="52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70"/>
      <c r="T204" s="70"/>
      <c r="U204" s="70"/>
      <c r="V204" s="70"/>
      <c r="W204" s="70"/>
      <c r="X204" s="50"/>
      <c r="Y204" s="49"/>
      <c r="Z204" s="49"/>
      <c r="AA204" s="49"/>
      <c r="AB204" s="49"/>
      <c r="AC204" s="49"/>
      <c r="AD204" s="49"/>
      <c r="AE204" s="49"/>
      <c r="AF204" s="49"/>
      <c r="AG204" s="49"/>
    </row>
    <row r="205" spans="3:33" ht="9" customHeight="1">
      <c r="C205" s="49"/>
      <c r="D205" s="52"/>
      <c r="E205" s="52"/>
      <c r="F205" s="52"/>
      <c r="G205" s="52"/>
      <c r="H205" s="52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70"/>
      <c r="T205" s="70"/>
      <c r="U205" s="70"/>
      <c r="V205" s="70"/>
      <c r="W205" s="70"/>
      <c r="X205" s="50"/>
      <c r="Y205" s="49"/>
      <c r="Z205" s="49"/>
      <c r="AA205" s="49"/>
      <c r="AB205" s="49"/>
      <c r="AC205" s="49"/>
      <c r="AD205" s="49"/>
      <c r="AE205" s="49"/>
      <c r="AF205" s="49"/>
      <c r="AG205" s="49"/>
    </row>
    <row r="206" spans="3:33" ht="9" customHeight="1" thickBot="1">
      <c r="C206" s="49"/>
      <c r="D206" s="52"/>
      <c r="E206" s="52"/>
      <c r="F206" s="52"/>
      <c r="G206" s="52"/>
      <c r="H206" s="52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70"/>
      <c r="T206" s="70"/>
      <c r="U206" s="70"/>
      <c r="V206" s="70"/>
      <c r="W206" s="70"/>
      <c r="X206" s="50"/>
      <c r="Y206" s="49"/>
      <c r="Z206" s="49"/>
      <c r="AA206" s="49"/>
      <c r="AB206" s="49"/>
      <c r="AC206" s="49"/>
      <c r="AD206" s="49"/>
      <c r="AE206" s="49"/>
      <c r="AF206" s="49"/>
      <c r="AG206" s="49"/>
    </row>
    <row r="207" spans="3:33" ht="9" customHeight="1">
      <c r="C207" s="123" t="s">
        <v>12</v>
      </c>
      <c r="D207" s="124"/>
      <c r="E207" s="127" t="str">
        <f>IF(C209="","",C209)</f>
        <v>菅　愛利寿</v>
      </c>
      <c r="F207" s="128"/>
      <c r="G207" s="128"/>
      <c r="H207" s="129"/>
      <c r="I207" s="130" t="str">
        <f>IF(C212="","",C212)</f>
        <v>高橋　凛</v>
      </c>
      <c r="J207" s="128"/>
      <c r="K207" s="128"/>
      <c r="L207" s="129"/>
      <c r="M207" s="130" t="str">
        <f>IF(C215="","",C215)</f>
        <v>井上　桃花</v>
      </c>
      <c r="N207" s="128"/>
      <c r="O207" s="128"/>
      <c r="P207" s="129"/>
      <c r="Q207" s="130" t="str">
        <f>IF(C218="","",C218)</f>
        <v>宮地　なつめ</v>
      </c>
      <c r="R207" s="128"/>
      <c r="S207" s="128"/>
      <c r="T207" s="131"/>
      <c r="U207" s="132" t="s">
        <v>0</v>
      </c>
      <c r="V207" s="133"/>
      <c r="W207" s="133"/>
      <c r="X207" s="134"/>
      <c r="Y207" s="9"/>
      <c r="Z207" s="112" t="s">
        <v>2</v>
      </c>
      <c r="AA207" s="113"/>
      <c r="AB207" s="112" t="s">
        <v>3</v>
      </c>
      <c r="AC207" s="114"/>
      <c r="AD207" s="113"/>
      <c r="AE207" s="112" t="s">
        <v>4</v>
      </c>
      <c r="AF207" s="114"/>
      <c r="AG207" s="113"/>
    </row>
    <row r="208" spans="3:33" ht="9" customHeight="1" thickBot="1">
      <c r="C208" s="125"/>
      <c r="D208" s="126"/>
      <c r="E208" s="115">
        <f>IF(C210="","",C210)</f>
      </c>
      <c r="F208" s="116"/>
      <c r="G208" s="116"/>
      <c r="H208" s="117"/>
      <c r="I208" s="118">
        <f>IF(C213="","",C213)</f>
      </c>
      <c r="J208" s="116"/>
      <c r="K208" s="116"/>
      <c r="L208" s="117"/>
      <c r="M208" s="118">
        <f>IF(C216="","",C216)</f>
      </c>
      <c r="N208" s="116"/>
      <c r="O208" s="116"/>
      <c r="P208" s="117"/>
      <c r="Q208" s="118">
        <f>IF(C219="","",C219)</f>
      </c>
      <c r="R208" s="116"/>
      <c r="S208" s="116"/>
      <c r="T208" s="119"/>
      <c r="U208" s="120" t="s">
        <v>1</v>
      </c>
      <c r="V208" s="121"/>
      <c r="W208" s="121"/>
      <c r="X208" s="122"/>
      <c r="Y208" s="9"/>
      <c r="Z208" s="7" t="s">
        <v>5</v>
      </c>
      <c r="AA208" s="3" t="s">
        <v>6</v>
      </c>
      <c r="AB208" s="7" t="s">
        <v>10</v>
      </c>
      <c r="AC208" s="3" t="s">
        <v>7</v>
      </c>
      <c r="AD208" s="4" t="s">
        <v>8</v>
      </c>
      <c r="AE208" s="3" t="s">
        <v>10</v>
      </c>
      <c r="AF208" s="3" t="s">
        <v>7</v>
      </c>
      <c r="AG208" s="4" t="s">
        <v>8</v>
      </c>
    </row>
    <row r="209" spans="3:33" ht="9" customHeight="1">
      <c r="C209" s="68" t="s">
        <v>148</v>
      </c>
      <c r="D209" s="67" t="s">
        <v>64</v>
      </c>
      <c r="E209" s="98"/>
      <c r="F209" s="99"/>
      <c r="G209" s="99"/>
      <c r="H209" s="100"/>
      <c r="I209" s="26">
        <v>21</v>
      </c>
      <c r="J209" s="27" t="str">
        <f>IF(I209="","","-")</f>
        <v>-</v>
      </c>
      <c r="K209" s="28">
        <v>11</v>
      </c>
      <c r="L209" s="103" t="str">
        <f>IF(I209&lt;&gt;"",IF(I209&gt;K209,IF(I210&gt;K210,"○",IF(I211&gt;K211,"○","×")),IF(I210&gt;K210,IF(I211&gt;K211,"○","×"),"×")),"")</f>
        <v>○</v>
      </c>
      <c r="M209" s="26">
        <v>21</v>
      </c>
      <c r="N209" s="29" t="str">
        <f aca="true" t="shared" si="48" ref="N209:N214">IF(M209="","","-")</f>
        <v>-</v>
      </c>
      <c r="O209" s="30">
        <v>4</v>
      </c>
      <c r="P209" s="103" t="str">
        <f>IF(M209&lt;&gt;"",IF(M209&gt;O209,IF(M210&gt;O210,"○",IF(M211&gt;O211,"○","×")),IF(M210&gt;O210,IF(M211&gt;O211,"○","×"),"×")),"")</f>
        <v>○</v>
      </c>
      <c r="Q209" s="31">
        <v>21</v>
      </c>
      <c r="R209" s="29" t="str">
        <f aca="true" t="shared" si="49" ref="R209:R217">IF(Q209="","","-")</f>
        <v>-</v>
      </c>
      <c r="S209" s="28">
        <v>3</v>
      </c>
      <c r="T209" s="106" t="str">
        <f>IF(Q209&lt;&gt;"",IF(Q209&gt;S209,IF(Q210&gt;S210,"○",IF(Q211&gt;S211,"○","×")),IF(Q210&gt;S210,IF(Q211&gt;S211,"○","×"),"×")),"")</f>
        <v>○</v>
      </c>
      <c r="U209" s="107"/>
      <c r="V209" s="108"/>
      <c r="W209" s="108"/>
      <c r="X209" s="109"/>
      <c r="Y209" s="9"/>
      <c r="Z209" s="17"/>
      <c r="AA209" s="18"/>
      <c r="AB209" s="8"/>
      <c r="AC209" s="6"/>
      <c r="AD209" s="10"/>
      <c r="AE209" s="18"/>
      <c r="AF209" s="18"/>
      <c r="AG209" s="19"/>
    </row>
    <row r="210" spans="3:33" ht="9" customHeight="1">
      <c r="C210" s="60"/>
      <c r="D210" s="66"/>
      <c r="E210" s="101"/>
      <c r="F210" s="79"/>
      <c r="G210" s="79"/>
      <c r="H210" s="80"/>
      <c r="I210" s="26">
        <v>21</v>
      </c>
      <c r="J210" s="27" t="str">
        <f>IF(I210="","","-")</f>
        <v>-</v>
      </c>
      <c r="K210" s="32">
        <v>11</v>
      </c>
      <c r="L210" s="104"/>
      <c r="M210" s="26">
        <v>21</v>
      </c>
      <c r="N210" s="27" t="str">
        <f t="shared" si="48"/>
        <v>-</v>
      </c>
      <c r="O210" s="28">
        <v>4</v>
      </c>
      <c r="P210" s="104"/>
      <c r="Q210" s="26">
        <v>21</v>
      </c>
      <c r="R210" s="27" t="str">
        <f t="shared" si="49"/>
        <v>-</v>
      </c>
      <c r="S210" s="28">
        <v>2</v>
      </c>
      <c r="T210" s="84"/>
      <c r="U210" s="89"/>
      <c r="V210" s="90"/>
      <c r="W210" s="90"/>
      <c r="X210" s="91"/>
      <c r="Y210" s="9"/>
      <c r="Z210" s="17">
        <f>COUNTIF(E209:T211,"○")</f>
        <v>3</v>
      </c>
      <c r="AA210" s="18">
        <f>COUNTIF(E209:T211,"×")</f>
        <v>0</v>
      </c>
      <c r="AB210" s="11">
        <f>(IF((E209&gt;G209),1,0))+(IF((E210&gt;G210),1,0))+(IF((E211&gt;G211),1,0))+(IF((I209&gt;K209),1,0))+(IF((I210&gt;K210),1,0))+(IF((I211&gt;K211),1,0))+(IF((M209&gt;O209),1,0))+(IF((M210&gt;O210),1,0))+(IF((M211&gt;O211),1,0))+(IF((Q209&gt;S209),1,0))+(IF((Q210&gt;S210),1,0))+(IF((Q211&gt;S211),1,0))</f>
        <v>6</v>
      </c>
      <c r="AC210" s="12">
        <f>(IF((E209&lt;G209),1,0))+(IF((E210&lt;G210),1,0))+(IF((E211&lt;G211),1,0))+(IF((I209&lt;K209),1,0))+(IF((I210&lt;K210),1,0))+(IF((I211&lt;K211),1,0))+(IF((M209&lt;O209),1,0))+(IF((M210&lt;O210),1,0))+(IF((M211&lt;O211),1,0))+(IF((Q209&lt;S209),1,0))+(IF((Q210&lt;S210),1,0))+(IF((Q211&lt;S211),1,0))</f>
        <v>0</v>
      </c>
      <c r="AD210" s="13">
        <f>AB210-AC210</f>
        <v>6</v>
      </c>
      <c r="AE210" s="18">
        <f>SUM(E209:E211,I209:I211,M209:M211,Q209:Q211)</f>
        <v>126</v>
      </c>
      <c r="AF210" s="18">
        <f>SUM(G209:G211,K209:K211,O209:O211,S209:S211)</f>
        <v>35</v>
      </c>
      <c r="AG210" s="19">
        <f>AE210-AF210</f>
        <v>91</v>
      </c>
    </row>
    <row r="211" spans="3:33" ht="9" customHeight="1">
      <c r="C211" s="60"/>
      <c r="D211" s="65"/>
      <c r="E211" s="102"/>
      <c r="F211" s="82"/>
      <c r="G211" s="82"/>
      <c r="H211" s="83"/>
      <c r="I211" s="33"/>
      <c r="J211" s="27">
        <f>IF(I211="","","-")</f>
      </c>
      <c r="K211" s="34"/>
      <c r="L211" s="105"/>
      <c r="M211" s="33"/>
      <c r="N211" s="35">
        <f t="shared" si="48"/>
      </c>
      <c r="O211" s="34"/>
      <c r="P211" s="104"/>
      <c r="Q211" s="33"/>
      <c r="R211" s="35">
        <f t="shared" si="49"/>
      </c>
      <c r="S211" s="34"/>
      <c r="T211" s="84"/>
      <c r="U211" s="14">
        <f>Z210</f>
        <v>3</v>
      </c>
      <c r="V211" s="15" t="s">
        <v>9</v>
      </c>
      <c r="W211" s="15">
        <f>AA210</f>
        <v>0</v>
      </c>
      <c r="X211" s="16" t="s">
        <v>6</v>
      </c>
      <c r="Y211" s="9"/>
      <c r="Z211" s="17"/>
      <c r="AA211" s="18"/>
      <c r="AB211" s="17"/>
      <c r="AC211" s="18"/>
      <c r="AD211" s="19"/>
      <c r="AE211" s="18"/>
      <c r="AF211" s="18"/>
      <c r="AG211" s="19"/>
    </row>
    <row r="212" spans="3:33" ht="9" customHeight="1">
      <c r="C212" s="64" t="s">
        <v>149</v>
      </c>
      <c r="D212" s="61" t="s">
        <v>35</v>
      </c>
      <c r="E212" s="36">
        <f>IF(K209="","",K209)</f>
        <v>11</v>
      </c>
      <c r="F212" s="27" t="str">
        <f aca="true" t="shared" si="50" ref="F212:F220">IF(E212="","","-")</f>
        <v>-</v>
      </c>
      <c r="G212" s="1">
        <f>IF(I209="","",I209)</f>
        <v>21</v>
      </c>
      <c r="H212" s="72" t="str">
        <f>IF(L209="","",IF(L209="○","×",IF(L209="×","○")))</f>
        <v>×</v>
      </c>
      <c r="I212" s="75"/>
      <c r="J212" s="76"/>
      <c r="K212" s="76"/>
      <c r="L212" s="77"/>
      <c r="M212" s="26">
        <v>21</v>
      </c>
      <c r="N212" s="27" t="str">
        <f t="shared" si="48"/>
        <v>-</v>
      </c>
      <c r="O212" s="28">
        <v>14</v>
      </c>
      <c r="P212" s="110" t="str">
        <f>IF(M212&lt;&gt;"",IF(M212&gt;O212,IF(M213&gt;O213,"○",IF(M214&gt;O214,"○","×")),IF(M213&gt;O213,IF(M214&gt;O214,"○","×"),"×")),"")</f>
        <v>○</v>
      </c>
      <c r="Q212" s="26">
        <v>18</v>
      </c>
      <c r="R212" s="27" t="str">
        <f t="shared" si="49"/>
        <v>-</v>
      </c>
      <c r="S212" s="28">
        <v>21</v>
      </c>
      <c r="T212" s="111" t="str">
        <f>IF(Q212&lt;&gt;"",IF(Q212&gt;S212,IF(Q213&gt;S213,"○",IF(Q214&gt;S214,"○","×")),IF(Q213&gt;S213,IF(Q214&gt;S214,"○","×"),"×")),"")</f>
        <v>○</v>
      </c>
      <c r="U212" s="86"/>
      <c r="V212" s="87"/>
      <c r="W212" s="87"/>
      <c r="X212" s="88"/>
      <c r="Y212" s="9"/>
      <c r="Z212" s="8"/>
      <c r="AA212" s="6"/>
      <c r="AB212" s="8"/>
      <c r="AC212" s="6"/>
      <c r="AD212" s="10"/>
      <c r="AE212" s="6"/>
      <c r="AF212" s="6"/>
      <c r="AG212" s="10"/>
    </row>
    <row r="213" spans="3:33" ht="9" customHeight="1">
      <c r="C213" s="60"/>
      <c r="D213" s="59"/>
      <c r="E213" s="36">
        <f>IF(K210="","",K210)</f>
        <v>11</v>
      </c>
      <c r="F213" s="27" t="str">
        <f t="shared" si="50"/>
        <v>-</v>
      </c>
      <c r="G213" s="1">
        <f>IF(I210="","",I210)</f>
        <v>21</v>
      </c>
      <c r="H213" s="73" t="str">
        <f>IF(J210="","",J210)</f>
        <v>-</v>
      </c>
      <c r="I213" s="78"/>
      <c r="J213" s="79"/>
      <c r="K213" s="79"/>
      <c r="L213" s="80"/>
      <c r="M213" s="26">
        <v>21</v>
      </c>
      <c r="N213" s="27" t="str">
        <f t="shared" si="48"/>
        <v>-</v>
      </c>
      <c r="O213" s="28">
        <v>12</v>
      </c>
      <c r="P213" s="104"/>
      <c r="Q213" s="26">
        <v>21</v>
      </c>
      <c r="R213" s="27" t="str">
        <f t="shared" si="49"/>
        <v>-</v>
      </c>
      <c r="S213" s="28">
        <v>15</v>
      </c>
      <c r="T213" s="84"/>
      <c r="U213" s="89"/>
      <c r="V213" s="90"/>
      <c r="W213" s="90"/>
      <c r="X213" s="91"/>
      <c r="Y213" s="9"/>
      <c r="Z213" s="17">
        <f>COUNTIF(E212:T214,"○")</f>
        <v>2</v>
      </c>
      <c r="AA213" s="18">
        <f>COUNTIF(E212:T214,"×")</f>
        <v>1</v>
      </c>
      <c r="AB213" s="11">
        <f>(IF((E212&gt;G212),1,0))+(IF((E213&gt;G213),1,0))+(IF((E214&gt;G214),1,0))+(IF((I212&gt;K212),1,0))+(IF((I213&gt;K213),1,0))+(IF((I214&gt;K214),1,0))+(IF((M212&gt;O212),1,0))+(IF((M213&gt;O213),1,0))+(IF((M214&gt;O214),1,0))+(IF((Q212&gt;S212),1,0))+(IF((Q213&gt;S213),1,0))+(IF((Q214&gt;S214),1,0))</f>
        <v>4</v>
      </c>
      <c r="AC213" s="12">
        <f>(IF((E212&lt;G212),1,0))+(IF((E213&lt;G213),1,0))+(IF((E214&lt;G214),1,0))+(IF((I212&lt;K212),1,0))+(IF((I213&lt;K213),1,0))+(IF((I214&lt;K214),1,0))+(IF((M212&lt;O212),1,0))+(IF((M213&lt;O213),1,0))+(IF((M214&lt;O214),1,0))+(IF((Q212&lt;S212),1,0))+(IF((Q213&lt;S213),1,0))+(IF((Q214&lt;S214),1,0))</f>
        <v>3</v>
      </c>
      <c r="AD213" s="13">
        <f>AB213-AC213</f>
        <v>1</v>
      </c>
      <c r="AE213" s="18">
        <f>SUM(E212:E214,I212:I214,M212:M214,Q212:Q214)</f>
        <v>124</v>
      </c>
      <c r="AF213" s="18">
        <f>SUM(G212:G214,K212:K214,O212:O214,S212:S214)</f>
        <v>116</v>
      </c>
      <c r="AG213" s="19">
        <f>AE213-AF213</f>
        <v>8</v>
      </c>
    </row>
    <row r="214" spans="3:33" ht="9" customHeight="1">
      <c r="C214" s="63"/>
      <c r="D214" s="62"/>
      <c r="E214" s="37">
        <f>IF(K211="","",K211)</f>
      </c>
      <c r="F214" s="27">
        <f t="shared" si="50"/>
      </c>
      <c r="G214" s="38">
        <f>IF(I211="","",I211)</f>
      </c>
      <c r="H214" s="74">
        <f>IF(J211="","",J211)</f>
      </c>
      <c r="I214" s="81"/>
      <c r="J214" s="82"/>
      <c r="K214" s="82"/>
      <c r="L214" s="83"/>
      <c r="M214" s="33"/>
      <c r="N214" s="27">
        <f t="shared" si="48"/>
      </c>
      <c r="O214" s="34"/>
      <c r="P214" s="105"/>
      <c r="Q214" s="33">
        <v>21</v>
      </c>
      <c r="R214" s="35" t="str">
        <f t="shared" si="49"/>
        <v>-</v>
      </c>
      <c r="S214" s="34">
        <v>12</v>
      </c>
      <c r="T214" s="85"/>
      <c r="U214" s="14">
        <f>Z213</f>
        <v>2</v>
      </c>
      <c r="V214" s="15" t="s">
        <v>9</v>
      </c>
      <c r="W214" s="15">
        <f>AA213</f>
        <v>1</v>
      </c>
      <c r="X214" s="16" t="s">
        <v>6</v>
      </c>
      <c r="Y214" s="9"/>
      <c r="Z214" s="20"/>
      <c r="AA214" s="21"/>
      <c r="AB214" s="20"/>
      <c r="AC214" s="21"/>
      <c r="AD214" s="22"/>
      <c r="AE214" s="21"/>
      <c r="AF214" s="21"/>
      <c r="AG214" s="22"/>
    </row>
    <row r="215" spans="3:33" ht="9" customHeight="1">
      <c r="C215" s="64" t="s">
        <v>150</v>
      </c>
      <c r="D215" s="61" t="s">
        <v>64</v>
      </c>
      <c r="E215" s="36">
        <f>IF(O209="","",O209)</f>
        <v>4</v>
      </c>
      <c r="F215" s="39" t="str">
        <f t="shared" si="50"/>
        <v>-</v>
      </c>
      <c r="G215" s="1">
        <f>IF(M209="","",M209)</f>
        <v>21</v>
      </c>
      <c r="H215" s="72" t="str">
        <f>IF(P209="","",IF(P209="○","×",IF(P209="×","○")))</f>
        <v>×</v>
      </c>
      <c r="I215" s="40">
        <f>IF(O212="","",O212)</f>
        <v>14</v>
      </c>
      <c r="J215" s="27" t="str">
        <f aca="true" t="shared" si="51" ref="J215:J220">IF(I215="","","-")</f>
        <v>-</v>
      </c>
      <c r="K215" s="1">
        <f>IF(M212="","",M212)</f>
        <v>21</v>
      </c>
      <c r="L215" s="72" t="str">
        <f>IF(P212="","",IF(P212="○","×",IF(P212="×","○")))</f>
        <v>×</v>
      </c>
      <c r="M215" s="75"/>
      <c r="N215" s="76"/>
      <c r="O215" s="76"/>
      <c r="P215" s="77"/>
      <c r="Q215" s="26">
        <v>9</v>
      </c>
      <c r="R215" s="27" t="str">
        <f t="shared" si="49"/>
        <v>-</v>
      </c>
      <c r="S215" s="28">
        <v>21</v>
      </c>
      <c r="T215" s="84" t="str">
        <f>IF(Q215&lt;&gt;"",IF(Q215&gt;S215,IF(Q216&gt;S216,"○",IF(Q217&gt;S217,"○","×")),IF(Q216&gt;S216,IF(Q217&gt;S217,"○","×"),"×")),"")</f>
        <v>×</v>
      </c>
      <c r="U215" s="86"/>
      <c r="V215" s="87"/>
      <c r="W215" s="87"/>
      <c r="X215" s="88"/>
      <c r="Y215" s="9"/>
      <c r="Z215" s="17"/>
      <c r="AA215" s="18"/>
      <c r="AB215" s="17"/>
      <c r="AC215" s="18"/>
      <c r="AD215" s="19"/>
      <c r="AE215" s="18"/>
      <c r="AF215" s="18"/>
      <c r="AG215" s="19"/>
    </row>
    <row r="216" spans="3:33" ht="9" customHeight="1">
      <c r="C216" s="60"/>
      <c r="D216" s="59"/>
      <c r="E216" s="36">
        <f>IF(O210="","",O210)</f>
        <v>4</v>
      </c>
      <c r="F216" s="27" t="str">
        <f t="shared" si="50"/>
        <v>-</v>
      </c>
      <c r="G216" s="1">
        <f>IF(M210="","",M210)</f>
        <v>21</v>
      </c>
      <c r="H216" s="73">
        <f>IF(J213="","",J213)</f>
      </c>
      <c r="I216" s="40">
        <f>IF(O213="","",O213)</f>
        <v>12</v>
      </c>
      <c r="J216" s="27" t="str">
        <f t="shared" si="51"/>
        <v>-</v>
      </c>
      <c r="K216" s="1">
        <f>IF(M213="","",M213)</f>
        <v>21</v>
      </c>
      <c r="L216" s="73" t="str">
        <f>IF(N213="","",N213)</f>
        <v>-</v>
      </c>
      <c r="M216" s="78"/>
      <c r="N216" s="79"/>
      <c r="O216" s="79"/>
      <c r="P216" s="80"/>
      <c r="Q216" s="26">
        <v>16</v>
      </c>
      <c r="R216" s="27" t="str">
        <f t="shared" si="49"/>
        <v>-</v>
      </c>
      <c r="S216" s="28">
        <v>21</v>
      </c>
      <c r="T216" s="84"/>
      <c r="U216" s="89"/>
      <c r="V216" s="90"/>
      <c r="W216" s="90"/>
      <c r="X216" s="91"/>
      <c r="Y216" s="9"/>
      <c r="Z216" s="17">
        <f>COUNTIF(E215:T217,"○")</f>
        <v>0</v>
      </c>
      <c r="AA216" s="18">
        <f>COUNTIF(E215:T217,"×")</f>
        <v>3</v>
      </c>
      <c r="AB216" s="11">
        <f>(IF((E215&gt;G215),1,0))+(IF((E216&gt;G216),1,0))+(IF((E217&gt;G217),1,0))+(IF((I215&gt;K215),1,0))+(IF((I216&gt;K216),1,0))+(IF((I217&gt;K217),1,0))+(IF((M215&gt;O215),1,0))+(IF((M216&gt;O216),1,0))+(IF((M217&gt;O217),1,0))+(IF((Q215&gt;S215),1,0))+(IF((Q216&gt;S216),1,0))+(IF((Q217&gt;S217),1,0))</f>
        <v>0</v>
      </c>
      <c r="AC216" s="12">
        <f>(IF((E215&lt;G215),1,0))+(IF((E216&lt;G216),1,0))+(IF((E217&lt;G217),1,0))+(IF((I215&lt;K215),1,0))+(IF((I216&lt;K216),1,0))+(IF((I217&lt;K217),1,0))+(IF((M215&lt;O215),1,0))+(IF((M216&lt;O216),1,0))+(IF((M217&lt;O217),1,0))+(IF((Q215&lt;S215),1,0))+(IF((Q216&lt;S216),1,0))+(IF((Q217&lt;S217),1,0))</f>
        <v>6</v>
      </c>
      <c r="AD216" s="13">
        <f>AB216-AC216</f>
        <v>-6</v>
      </c>
      <c r="AE216" s="18">
        <f>SUM(E215:E217,I215:I217,M215:M217,Q215:Q217)</f>
        <v>59</v>
      </c>
      <c r="AF216" s="18">
        <f>SUM(G215:G217,K215:K217,O215:O217,S215:S217)</f>
        <v>126</v>
      </c>
      <c r="AG216" s="19">
        <f>AE216-AF216</f>
        <v>-67</v>
      </c>
    </row>
    <row r="217" spans="3:33" ht="9" customHeight="1">
      <c r="C217" s="63"/>
      <c r="D217" s="62"/>
      <c r="E217" s="37">
        <f>IF(O211="","",O211)</f>
      </c>
      <c r="F217" s="35">
        <f t="shared" si="50"/>
      </c>
      <c r="G217" s="38">
        <f>IF(M211="","",M211)</f>
      </c>
      <c r="H217" s="74">
        <f>IF(J214="","",J214)</f>
      </c>
      <c r="I217" s="41">
        <f>IF(O214="","",O214)</f>
      </c>
      <c r="J217" s="27">
        <f t="shared" si="51"/>
      </c>
      <c r="K217" s="38">
        <f>IF(M214="","",M214)</f>
      </c>
      <c r="L217" s="74">
        <f>IF(N214="","",N214)</f>
      </c>
      <c r="M217" s="81"/>
      <c r="N217" s="82"/>
      <c r="O217" s="82"/>
      <c r="P217" s="83"/>
      <c r="Q217" s="33"/>
      <c r="R217" s="27">
        <f t="shared" si="49"/>
      </c>
      <c r="S217" s="34"/>
      <c r="T217" s="85"/>
      <c r="U217" s="14">
        <f>Z216</f>
        <v>0</v>
      </c>
      <c r="V217" s="15" t="s">
        <v>9</v>
      </c>
      <c r="W217" s="15">
        <f>AA216</f>
        <v>3</v>
      </c>
      <c r="X217" s="16" t="s">
        <v>6</v>
      </c>
      <c r="Y217" s="9"/>
      <c r="Z217" s="17"/>
      <c r="AA217" s="18"/>
      <c r="AB217" s="17"/>
      <c r="AC217" s="18"/>
      <c r="AD217" s="19"/>
      <c r="AE217" s="18"/>
      <c r="AF217" s="18"/>
      <c r="AG217" s="19"/>
    </row>
    <row r="218" spans="3:33" ht="9" customHeight="1">
      <c r="C218" s="60" t="s">
        <v>151</v>
      </c>
      <c r="D218" s="61" t="s">
        <v>24</v>
      </c>
      <c r="E218" s="36">
        <f>IF(S209="","",S209)</f>
        <v>3</v>
      </c>
      <c r="F218" s="27" t="str">
        <f t="shared" si="50"/>
        <v>-</v>
      </c>
      <c r="G218" s="1">
        <f>IF(Q209="","",Q209)</f>
        <v>21</v>
      </c>
      <c r="H218" s="72" t="str">
        <f>IF(T209="","",IF(T209="○","×",IF(T209="×","○")))</f>
        <v>×</v>
      </c>
      <c r="I218" s="40">
        <f>IF(S212="","",S212)</f>
        <v>21</v>
      </c>
      <c r="J218" s="39" t="str">
        <f t="shared" si="51"/>
        <v>-</v>
      </c>
      <c r="K218" s="1">
        <f>IF(Q212="","",Q212)</f>
        <v>18</v>
      </c>
      <c r="L218" s="72" t="str">
        <f>IF(T212="","",IF(T212="○","×",IF(T212="×","○")))</f>
        <v>×</v>
      </c>
      <c r="M218" s="42">
        <f>IF(S215="","",S215)</f>
        <v>21</v>
      </c>
      <c r="N218" s="27" t="str">
        <f>IF(M218="","","-")</f>
        <v>-</v>
      </c>
      <c r="O218" s="5">
        <f>IF(Q215="","",Q215)</f>
        <v>9</v>
      </c>
      <c r="P218" s="72" t="str">
        <f>IF(T215="","",IF(T215="○","×",IF(T215="×","○")))</f>
        <v>○</v>
      </c>
      <c r="Q218" s="75"/>
      <c r="R218" s="76"/>
      <c r="S218" s="76"/>
      <c r="T218" s="93"/>
      <c r="U218" s="86"/>
      <c r="V218" s="87"/>
      <c r="W218" s="87"/>
      <c r="X218" s="88"/>
      <c r="Y218" s="9"/>
      <c r="Z218" s="8"/>
      <c r="AA218" s="6"/>
      <c r="AB218" s="8"/>
      <c r="AC218" s="6"/>
      <c r="AD218" s="10"/>
      <c r="AE218" s="6"/>
      <c r="AF218" s="6"/>
      <c r="AG218" s="10"/>
    </row>
    <row r="219" spans="3:33" ht="9" customHeight="1">
      <c r="C219" s="60"/>
      <c r="D219" s="59"/>
      <c r="E219" s="36">
        <f>IF(S210="","",S210)</f>
        <v>2</v>
      </c>
      <c r="F219" s="27" t="str">
        <f t="shared" si="50"/>
        <v>-</v>
      </c>
      <c r="G219" s="1">
        <f>IF(Q210="","",Q210)</f>
        <v>21</v>
      </c>
      <c r="H219" s="73" t="str">
        <f>IF(J216="","",J216)</f>
        <v>-</v>
      </c>
      <c r="I219" s="40">
        <f>IF(S213="","",S213)</f>
        <v>15</v>
      </c>
      <c r="J219" s="27" t="str">
        <f t="shared" si="51"/>
        <v>-</v>
      </c>
      <c r="K219" s="1">
        <f>IF(Q213="","",Q213)</f>
        <v>21</v>
      </c>
      <c r="L219" s="73">
        <f>IF(N216="","",N216)</f>
      </c>
      <c r="M219" s="40">
        <f>IF(S216="","",S216)</f>
        <v>21</v>
      </c>
      <c r="N219" s="27" t="str">
        <f>IF(M219="","","-")</f>
        <v>-</v>
      </c>
      <c r="O219" s="1">
        <f>IF(Q216="","",Q216)</f>
        <v>16</v>
      </c>
      <c r="P219" s="73" t="str">
        <f>IF(R216="","",R216)</f>
        <v>-</v>
      </c>
      <c r="Q219" s="78"/>
      <c r="R219" s="79"/>
      <c r="S219" s="79"/>
      <c r="T219" s="94"/>
      <c r="U219" s="89"/>
      <c r="V219" s="90"/>
      <c r="W219" s="90"/>
      <c r="X219" s="91"/>
      <c r="Y219" s="9"/>
      <c r="Z219" s="17">
        <f>COUNTIF(E218:T220,"○")</f>
        <v>1</v>
      </c>
      <c r="AA219" s="18">
        <f>COUNTIF(E218:T220,"×")</f>
        <v>2</v>
      </c>
      <c r="AB219" s="11">
        <f>(IF((E218&gt;G218),1,0))+(IF((E219&gt;G219),1,0))+(IF((E220&gt;G220),1,0))+(IF((I218&gt;K218),1,0))+(IF((I219&gt;K219),1,0))+(IF((I220&gt;K220),1,0))+(IF((M218&gt;O218),1,0))+(IF((M219&gt;O219),1,0))+(IF((M220&gt;O220),1,0))+(IF((Q218&gt;S218),1,0))+(IF((Q219&gt;S219),1,0))+(IF((Q220&gt;S220),1,0))</f>
        <v>3</v>
      </c>
      <c r="AC219" s="12">
        <f>(IF((E218&lt;G218),1,0))+(IF((E219&lt;G219),1,0))+(IF((E220&lt;G220),1,0))+(IF((I218&lt;K218),1,0))+(IF((I219&lt;K219),1,0))+(IF((I220&lt;K220),1,0))+(IF((M218&lt;O218),1,0))+(IF((M219&lt;O219),1,0))+(IF((M220&lt;O220),1,0))+(IF((Q218&lt;S218),1,0))+(IF((Q219&lt;S219),1,0))+(IF((Q220&lt;S220),1,0))</f>
        <v>4</v>
      </c>
      <c r="AD219" s="13">
        <f>AB219-AC219</f>
        <v>-1</v>
      </c>
      <c r="AE219" s="18">
        <f>SUM(E218:E220,I218:I220,M218:M220,Q218:Q220)</f>
        <v>95</v>
      </c>
      <c r="AF219" s="18">
        <f>SUM(G218:G220,K218:K220,O218:O220,S218:S220)</f>
        <v>127</v>
      </c>
      <c r="AG219" s="19">
        <f>AE219-AF219</f>
        <v>-32</v>
      </c>
    </row>
    <row r="220" spans="3:33" ht="9" customHeight="1" thickBot="1">
      <c r="C220" s="58"/>
      <c r="D220" s="57"/>
      <c r="E220" s="43">
        <f>IF(S211="","",S211)</f>
      </c>
      <c r="F220" s="44">
        <f t="shared" si="50"/>
      </c>
      <c r="G220" s="2">
        <f>IF(Q211="","",Q211)</f>
      </c>
      <c r="H220" s="92">
        <f>IF(J217="","",J217)</f>
      </c>
      <c r="I220" s="45">
        <f>IF(S214="","",S214)</f>
        <v>12</v>
      </c>
      <c r="J220" s="44" t="str">
        <f t="shared" si="51"/>
        <v>-</v>
      </c>
      <c r="K220" s="2">
        <f>IF(Q214="","",Q214)</f>
        <v>21</v>
      </c>
      <c r="L220" s="92">
        <f>IF(N217="","",N217)</f>
      </c>
      <c r="M220" s="45">
        <f>IF(S217="","",S217)</f>
      </c>
      <c r="N220" s="44">
        <f>IF(M220="","","-")</f>
      </c>
      <c r="O220" s="2">
        <f>IF(Q217="","",Q217)</f>
      </c>
      <c r="P220" s="92">
        <f>IF(R217="","",R217)</f>
      </c>
      <c r="Q220" s="95"/>
      <c r="R220" s="96"/>
      <c r="S220" s="96"/>
      <c r="T220" s="97"/>
      <c r="U220" s="23">
        <f>Z219</f>
        <v>1</v>
      </c>
      <c r="V220" s="24" t="s">
        <v>9</v>
      </c>
      <c r="W220" s="24">
        <f>AA219</f>
        <v>2</v>
      </c>
      <c r="X220" s="25" t="s">
        <v>6</v>
      </c>
      <c r="Y220" s="9"/>
      <c r="Z220" s="20"/>
      <c r="AA220" s="21"/>
      <c r="AB220" s="20"/>
      <c r="AC220" s="21"/>
      <c r="AD220" s="22"/>
      <c r="AE220" s="21"/>
      <c r="AF220" s="21"/>
      <c r="AG220" s="22"/>
    </row>
    <row r="221" spans="3:33" ht="9" customHeight="1" thickBot="1">
      <c r="C221" s="69"/>
      <c r="D221" s="65"/>
      <c r="E221" s="1"/>
      <c r="F221" s="27"/>
      <c r="G221" s="1"/>
      <c r="H221" s="1"/>
      <c r="I221" s="1"/>
      <c r="J221" s="27"/>
      <c r="K221" s="1"/>
      <c r="L221" s="1"/>
      <c r="M221" s="1"/>
      <c r="N221" s="27"/>
      <c r="O221" s="1"/>
      <c r="P221" s="1"/>
      <c r="Q221" s="1"/>
      <c r="R221" s="1"/>
      <c r="S221" s="1"/>
      <c r="T221" s="1"/>
      <c r="U221" s="15"/>
      <c r="V221" s="15"/>
      <c r="W221" s="15"/>
      <c r="X221" s="15"/>
      <c r="Y221" s="9"/>
      <c r="Z221" s="18"/>
      <c r="AA221" s="18"/>
      <c r="AB221" s="18"/>
      <c r="AC221" s="18"/>
      <c r="AD221" s="18"/>
      <c r="AE221" s="18"/>
      <c r="AF221" s="18"/>
      <c r="AG221" s="18"/>
    </row>
    <row r="222" spans="3:33" ht="9" customHeight="1">
      <c r="C222" s="123" t="s">
        <v>13</v>
      </c>
      <c r="D222" s="124"/>
      <c r="E222" s="127" t="str">
        <f>IF(C224="","",C224)</f>
        <v>大平　美空</v>
      </c>
      <c r="F222" s="128"/>
      <c r="G222" s="128"/>
      <c r="H222" s="129"/>
      <c r="I222" s="130" t="str">
        <f>IF(C227="","",C227)</f>
        <v>塩田　彩乃</v>
      </c>
      <c r="J222" s="128"/>
      <c r="K222" s="128"/>
      <c r="L222" s="129"/>
      <c r="M222" s="130" t="str">
        <f>IF(C230="","",C230)</f>
        <v>小椋　菜央</v>
      </c>
      <c r="N222" s="128"/>
      <c r="O222" s="128"/>
      <c r="P222" s="129"/>
      <c r="Q222" s="130" t="str">
        <f>IF(C233="","",C233)</f>
        <v>坂井　美向</v>
      </c>
      <c r="R222" s="128"/>
      <c r="S222" s="128"/>
      <c r="T222" s="131"/>
      <c r="U222" s="132" t="s">
        <v>0</v>
      </c>
      <c r="V222" s="133"/>
      <c r="W222" s="133"/>
      <c r="X222" s="134"/>
      <c r="Y222" s="9"/>
      <c r="Z222" s="112" t="s">
        <v>2</v>
      </c>
      <c r="AA222" s="113"/>
      <c r="AB222" s="112" t="s">
        <v>3</v>
      </c>
      <c r="AC222" s="114"/>
      <c r="AD222" s="113"/>
      <c r="AE222" s="112" t="s">
        <v>4</v>
      </c>
      <c r="AF222" s="114"/>
      <c r="AG222" s="113"/>
    </row>
    <row r="223" spans="3:33" ht="9" customHeight="1" thickBot="1">
      <c r="C223" s="125"/>
      <c r="D223" s="126"/>
      <c r="E223" s="115">
        <f>IF(C225="","",C225)</f>
      </c>
      <c r="F223" s="116"/>
      <c r="G223" s="116"/>
      <c r="H223" s="117"/>
      <c r="I223" s="118">
        <f>IF(C228="","",C228)</f>
      </c>
      <c r="J223" s="116"/>
      <c r="K223" s="116"/>
      <c r="L223" s="117"/>
      <c r="M223" s="118">
        <f>IF(C231="","",C231)</f>
      </c>
      <c r="N223" s="116"/>
      <c r="O223" s="116"/>
      <c r="P223" s="117"/>
      <c r="Q223" s="118">
        <f>IF(C234="","",C234)</f>
      </c>
      <c r="R223" s="116"/>
      <c r="S223" s="116"/>
      <c r="T223" s="119"/>
      <c r="U223" s="120" t="s">
        <v>1</v>
      </c>
      <c r="V223" s="121"/>
      <c r="W223" s="121"/>
      <c r="X223" s="122"/>
      <c r="Y223" s="9"/>
      <c r="Z223" s="7" t="s">
        <v>5</v>
      </c>
      <c r="AA223" s="3" t="s">
        <v>6</v>
      </c>
      <c r="AB223" s="7" t="s">
        <v>10</v>
      </c>
      <c r="AC223" s="3" t="s">
        <v>7</v>
      </c>
      <c r="AD223" s="4" t="s">
        <v>8</v>
      </c>
      <c r="AE223" s="3" t="s">
        <v>10</v>
      </c>
      <c r="AF223" s="3" t="s">
        <v>7</v>
      </c>
      <c r="AG223" s="4" t="s">
        <v>8</v>
      </c>
    </row>
    <row r="224" spans="3:33" ht="9" customHeight="1">
      <c r="C224" s="68" t="s">
        <v>152</v>
      </c>
      <c r="D224" s="67" t="s">
        <v>20</v>
      </c>
      <c r="E224" s="98"/>
      <c r="F224" s="99"/>
      <c r="G224" s="99"/>
      <c r="H224" s="100"/>
      <c r="I224" s="26">
        <v>21</v>
      </c>
      <c r="J224" s="27" t="str">
        <f>IF(I224="","","-")</f>
        <v>-</v>
      </c>
      <c r="K224" s="28">
        <v>17</v>
      </c>
      <c r="L224" s="103" t="str">
        <f>IF(I224&lt;&gt;"",IF(I224&gt;K224,IF(I225&gt;K225,"○",IF(I226&gt;K226,"○","×")),IF(I225&gt;K225,IF(I226&gt;K226,"○","×"),"×")),"")</f>
        <v>○</v>
      </c>
      <c r="M224" s="26">
        <v>15</v>
      </c>
      <c r="N224" s="29" t="str">
        <f aca="true" t="shared" si="52" ref="N224:N229">IF(M224="","","-")</f>
        <v>-</v>
      </c>
      <c r="O224" s="30">
        <v>21</v>
      </c>
      <c r="P224" s="103" t="str">
        <f>IF(M224&lt;&gt;"",IF(M224&gt;O224,IF(M225&gt;O225,"○",IF(M226&gt;O226,"○","×")),IF(M225&gt;O225,IF(M226&gt;O226,"○","×"),"×")),"")</f>
        <v>×</v>
      </c>
      <c r="Q224" s="31">
        <v>21</v>
      </c>
      <c r="R224" s="29" t="str">
        <f aca="true" t="shared" si="53" ref="R224:R232">IF(Q224="","","-")</f>
        <v>-</v>
      </c>
      <c r="S224" s="28">
        <v>7</v>
      </c>
      <c r="T224" s="106" t="str">
        <f>IF(Q224&lt;&gt;"",IF(Q224&gt;S224,IF(Q225&gt;S225,"○",IF(Q226&gt;S226,"○","×")),IF(Q225&gt;S225,IF(Q226&gt;S226,"○","×"),"×")),"")</f>
        <v>○</v>
      </c>
      <c r="U224" s="107"/>
      <c r="V224" s="108"/>
      <c r="W224" s="108"/>
      <c r="X224" s="109"/>
      <c r="Y224" s="9"/>
      <c r="Z224" s="17"/>
      <c r="AA224" s="18"/>
      <c r="AB224" s="8"/>
      <c r="AC224" s="6"/>
      <c r="AD224" s="10"/>
      <c r="AE224" s="18"/>
      <c r="AF224" s="18"/>
      <c r="AG224" s="19"/>
    </row>
    <row r="225" spans="3:33" ht="9" customHeight="1">
      <c r="C225" s="60"/>
      <c r="D225" s="66"/>
      <c r="E225" s="101"/>
      <c r="F225" s="79"/>
      <c r="G225" s="79"/>
      <c r="H225" s="80"/>
      <c r="I225" s="26">
        <v>21</v>
      </c>
      <c r="J225" s="27" t="str">
        <f>IF(I225="","","-")</f>
        <v>-</v>
      </c>
      <c r="K225" s="32">
        <v>18</v>
      </c>
      <c r="L225" s="104"/>
      <c r="M225" s="26">
        <v>21</v>
      </c>
      <c r="N225" s="27" t="str">
        <f t="shared" si="52"/>
        <v>-</v>
      </c>
      <c r="O225" s="28">
        <v>18</v>
      </c>
      <c r="P225" s="104"/>
      <c r="Q225" s="26">
        <v>21</v>
      </c>
      <c r="R225" s="27" t="str">
        <f t="shared" si="53"/>
        <v>-</v>
      </c>
      <c r="S225" s="28">
        <v>7</v>
      </c>
      <c r="T225" s="84"/>
      <c r="U225" s="89"/>
      <c r="V225" s="90"/>
      <c r="W225" s="90"/>
      <c r="X225" s="91"/>
      <c r="Y225" s="9"/>
      <c r="Z225" s="17">
        <f>COUNTIF(E224:T226,"○")</f>
        <v>2</v>
      </c>
      <c r="AA225" s="18">
        <f>COUNTIF(E224:T226,"×")</f>
        <v>1</v>
      </c>
      <c r="AB225" s="11">
        <f>(IF((E224&gt;G224),1,0))+(IF((E225&gt;G225),1,0))+(IF((E226&gt;G226),1,0))+(IF((I224&gt;K224),1,0))+(IF((I225&gt;K225),1,0))+(IF((I226&gt;K226),1,0))+(IF((M224&gt;O224),1,0))+(IF((M225&gt;O225),1,0))+(IF((M226&gt;O226),1,0))+(IF((Q224&gt;S224),1,0))+(IF((Q225&gt;S225),1,0))+(IF((Q226&gt;S226),1,0))</f>
        <v>5</v>
      </c>
      <c r="AC225" s="12">
        <f>(IF((E224&lt;G224),1,0))+(IF((E225&lt;G225),1,0))+(IF((E226&lt;G226),1,0))+(IF((I224&lt;K224),1,0))+(IF((I225&lt;K225),1,0))+(IF((I226&lt;K226),1,0))+(IF((M224&lt;O224),1,0))+(IF((M225&lt;O225),1,0))+(IF((M226&lt;O226),1,0))+(IF((Q224&lt;S224),1,0))+(IF((Q225&lt;S225),1,0))+(IF((Q226&lt;S226),1,0))</f>
        <v>2</v>
      </c>
      <c r="AD225" s="13">
        <f>AB225-AC225</f>
        <v>3</v>
      </c>
      <c r="AE225" s="18">
        <f>SUM(E224:E226,I224:I226,M224:M226,Q224:Q226)</f>
        <v>135</v>
      </c>
      <c r="AF225" s="18">
        <f>SUM(G224:G226,K224:K226,O224:O226,S224:S226)</f>
        <v>109</v>
      </c>
      <c r="AG225" s="19">
        <f>AE225-AF225</f>
        <v>26</v>
      </c>
    </row>
    <row r="226" spans="3:33" ht="9" customHeight="1">
      <c r="C226" s="60"/>
      <c r="D226" s="65"/>
      <c r="E226" s="102"/>
      <c r="F226" s="82"/>
      <c r="G226" s="82"/>
      <c r="H226" s="83"/>
      <c r="I226" s="33"/>
      <c r="J226" s="27">
        <f>IF(I226="","","-")</f>
      </c>
      <c r="K226" s="34"/>
      <c r="L226" s="105"/>
      <c r="M226" s="33">
        <v>15</v>
      </c>
      <c r="N226" s="35" t="str">
        <f t="shared" si="52"/>
        <v>-</v>
      </c>
      <c r="O226" s="34">
        <v>21</v>
      </c>
      <c r="P226" s="104"/>
      <c r="Q226" s="33"/>
      <c r="R226" s="35">
        <f t="shared" si="53"/>
      </c>
      <c r="S226" s="34"/>
      <c r="T226" s="84"/>
      <c r="U226" s="14">
        <f>Z225</f>
        <v>2</v>
      </c>
      <c r="V226" s="15" t="s">
        <v>9</v>
      </c>
      <c r="W226" s="15">
        <f>AA225</f>
        <v>1</v>
      </c>
      <c r="X226" s="16" t="s">
        <v>6</v>
      </c>
      <c r="Y226" s="9"/>
      <c r="Z226" s="17"/>
      <c r="AA226" s="18"/>
      <c r="AB226" s="17"/>
      <c r="AC226" s="18"/>
      <c r="AD226" s="19"/>
      <c r="AE226" s="18"/>
      <c r="AF226" s="18"/>
      <c r="AG226" s="19"/>
    </row>
    <row r="227" spans="3:33" ht="9" customHeight="1">
      <c r="C227" s="64" t="s">
        <v>153</v>
      </c>
      <c r="D227" s="61" t="s">
        <v>44</v>
      </c>
      <c r="E227" s="36">
        <f>IF(K224="","",K224)</f>
        <v>17</v>
      </c>
      <c r="F227" s="27" t="str">
        <f aca="true" t="shared" si="54" ref="F227:F235">IF(E227="","","-")</f>
        <v>-</v>
      </c>
      <c r="G227" s="1">
        <f>IF(I224="","",I224)</f>
        <v>21</v>
      </c>
      <c r="H227" s="72" t="str">
        <f>IF(L224="","",IF(L224="○","×",IF(L224="×","○")))</f>
        <v>×</v>
      </c>
      <c r="I227" s="75"/>
      <c r="J227" s="76"/>
      <c r="K227" s="76"/>
      <c r="L227" s="77"/>
      <c r="M227" s="26">
        <v>18</v>
      </c>
      <c r="N227" s="27" t="str">
        <f t="shared" si="52"/>
        <v>-</v>
      </c>
      <c r="O227" s="28">
        <v>21</v>
      </c>
      <c r="P227" s="110" t="str">
        <f>IF(M227&lt;&gt;"",IF(M227&gt;O227,IF(M228&gt;O228,"○",IF(M229&gt;O229,"○","×")),IF(M228&gt;O228,IF(M229&gt;O229,"○","×"),"×")),"")</f>
        <v>×</v>
      </c>
      <c r="Q227" s="26">
        <v>21</v>
      </c>
      <c r="R227" s="27" t="str">
        <f t="shared" si="53"/>
        <v>-</v>
      </c>
      <c r="S227" s="28">
        <v>7</v>
      </c>
      <c r="T227" s="111" t="str">
        <f>IF(Q227&lt;&gt;"",IF(Q227&gt;S227,IF(Q228&gt;S228,"○",IF(Q229&gt;S229,"○","×")),IF(Q228&gt;S228,IF(Q229&gt;S229,"○","×"),"×")),"")</f>
        <v>○</v>
      </c>
      <c r="U227" s="86"/>
      <c r="V227" s="87"/>
      <c r="W227" s="87"/>
      <c r="X227" s="88"/>
      <c r="Y227" s="9"/>
      <c r="Z227" s="8"/>
      <c r="AA227" s="6"/>
      <c r="AB227" s="8"/>
      <c r="AC227" s="6"/>
      <c r="AD227" s="10"/>
      <c r="AE227" s="6"/>
      <c r="AF227" s="6"/>
      <c r="AG227" s="10"/>
    </row>
    <row r="228" spans="3:33" ht="9" customHeight="1">
      <c r="C228" s="60"/>
      <c r="D228" s="59"/>
      <c r="E228" s="36">
        <f>IF(K225="","",K225)</f>
        <v>18</v>
      </c>
      <c r="F228" s="27" t="str">
        <f t="shared" si="54"/>
        <v>-</v>
      </c>
      <c r="G228" s="1">
        <f>IF(I225="","",I225)</f>
        <v>21</v>
      </c>
      <c r="H228" s="73" t="str">
        <f>IF(J225="","",J225)</f>
        <v>-</v>
      </c>
      <c r="I228" s="78"/>
      <c r="J228" s="79"/>
      <c r="K228" s="79"/>
      <c r="L228" s="80"/>
      <c r="M228" s="26">
        <v>16</v>
      </c>
      <c r="N228" s="27" t="str">
        <f t="shared" si="52"/>
        <v>-</v>
      </c>
      <c r="O228" s="28">
        <v>21</v>
      </c>
      <c r="P228" s="104"/>
      <c r="Q228" s="26">
        <v>21</v>
      </c>
      <c r="R228" s="27" t="str">
        <f t="shared" si="53"/>
        <v>-</v>
      </c>
      <c r="S228" s="28">
        <v>13</v>
      </c>
      <c r="T228" s="84"/>
      <c r="U228" s="89"/>
      <c r="V228" s="90"/>
      <c r="W228" s="90"/>
      <c r="X228" s="91"/>
      <c r="Y228" s="9"/>
      <c r="Z228" s="17">
        <f>COUNTIF(E227:T229,"○")</f>
        <v>1</v>
      </c>
      <c r="AA228" s="18">
        <f>COUNTIF(E227:T229,"×")</f>
        <v>2</v>
      </c>
      <c r="AB228" s="11">
        <f>(IF((E227&gt;G227),1,0))+(IF((E228&gt;G228),1,0))+(IF((E229&gt;G229),1,0))+(IF((I227&gt;K227),1,0))+(IF((I228&gt;K228),1,0))+(IF((I229&gt;K229),1,0))+(IF((M227&gt;O227),1,0))+(IF((M228&gt;O228),1,0))+(IF((M229&gt;O229),1,0))+(IF((Q227&gt;S227),1,0))+(IF((Q228&gt;S228),1,0))+(IF((Q229&gt;S229),1,0))</f>
        <v>2</v>
      </c>
      <c r="AC228" s="12">
        <f>(IF((E227&lt;G227),1,0))+(IF((E228&lt;G228),1,0))+(IF((E229&lt;G229),1,0))+(IF((I227&lt;K227),1,0))+(IF((I228&lt;K228),1,0))+(IF((I229&lt;K229),1,0))+(IF((M227&lt;O227),1,0))+(IF((M228&lt;O228),1,0))+(IF((M229&lt;O229),1,0))+(IF((Q227&lt;S227),1,0))+(IF((Q228&lt;S228),1,0))+(IF((Q229&lt;S229),1,0))</f>
        <v>4</v>
      </c>
      <c r="AD228" s="13">
        <f>AB228-AC228</f>
        <v>-2</v>
      </c>
      <c r="AE228" s="18">
        <f>SUM(E227:E229,I227:I229,M227:M229,Q227:Q229)</f>
        <v>111</v>
      </c>
      <c r="AF228" s="18">
        <f>SUM(G227:G229,K227:K229,O227:O229,S227:S229)</f>
        <v>104</v>
      </c>
      <c r="AG228" s="19">
        <f>AE228-AF228</f>
        <v>7</v>
      </c>
    </row>
    <row r="229" spans="3:33" ht="9" customHeight="1">
      <c r="C229" s="63"/>
      <c r="D229" s="62"/>
      <c r="E229" s="37">
        <f>IF(K226="","",K226)</f>
      </c>
      <c r="F229" s="27">
        <f t="shared" si="54"/>
      </c>
      <c r="G229" s="38">
        <f>IF(I226="","",I226)</f>
      </c>
      <c r="H229" s="74">
        <f>IF(J226="","",J226)</f>
      </c>
      <c r="I229" s="81"/>
      <c r="J229" s="82"/>
      <c r="K229" s="82"/>
      <c r="L229" s="83"/>
      <c r="M229" s="33"/>
      <c r="N229" s="27">
        <f t="shared" si="52"/>
      </c>
      <c r="O229" s="34"/>
      <c r="P229" s="105"/>
      <c r="Q229" s="33"/>
      <c r="R229" s="35">
        <f t="shared" si="53"/>
      </c>
      <c r="S229" s="34"/>
      <c r="T229" s="85"/>
      <c r="U229" s="14">
        <f>Z228</f>
        <v>1</v>
      </c>
      <c r="V229" s="15" t="s">
        <v>9</v>
      </c>
      <c r="W229" s="15">
        <f>AA228</f>
        <v>2</v>
      </c>
      <c r="X229" s="16" t="s">
        <v>6</v>
      </c>
      <c r="Y229" s="9"/>
      <c r="Z229" s="20"/>
      <c r="AA229" s="21"/>
      <c r="AB229" s="20"/>
      <c r="AC229" s="21"/>
      <c r="AD229" s="22"/>
      <c r="AE229" s="21"/>
      <c r="AF229" s="21"/>
      <c r="AG229" s="22"/>
    </row>
    <row r="230" spans="3:33" ht="9" customHeight="1">
      <c r="C230" s="64" t="s">
        <v>154</v>
      </c>
      <c r="D230" s="61" t="s">
        <v>64</v>
      </c>
      <c r="E230" s="36">
        <f>IF(O224="","",O224)</f>
        <v>21</v>
      </c>
      <c r="F230" s="39" t="str">
        <f t="shared" si="54"/>
        <v>-</v>
      </c>
      <c r="G230" s="1">
        <f>IF(M224="","",M224)</f>
        <v>15</v>
      </c>
      <c r="H230" s="72" t="str">
        <f>IF(P224="","",IF(P224="○","×",IF(P224="×","○")))</f>
        <v>○</v>
      </c>
      <c r="I230" s="40">
        <f>IF(O227="","",O227)</f>
        <v>21</v>
      </c>
      <c r="J230" s="27" t="str">
        <f aca="true" t="shared" si="55" ref="J230:J235">IF(I230="","","-")</f>
        <v>-</v>
      </c>
      <c r="K230" s="1">
        <f>IF(M227="","",M227)</f>
        <v>18</v>
      </c>
      <c r="L230" s="72" t="str">
        <f>IF(P227="","",IF(P227="○","×",IF(P227="×","○")))</f>
        <v>○</v>
      </c>
      <c r="M230" s="75"/>
      <c r="N230" s="76"/>
      <c r="O230" s="76"/>
      <c r="P230" s="77"/>
      <c r="Q230" s="26">
        <v>21</v>
      </c>
      <c r="R230" s="27" t="str">
        <f t="shared" si="53"/>
        <v>-</v>
      </c>
      <c r="S230" s="28">
        <v>19</v>
      </c>
      <c r="T230" s="84" t="str">
        <f>IF(Q230&lt;&gt;"",IF(Q230&gt;S230,IF(Q231&gt;S231,"○",IF(Q232&gt;S232,"○","×")),IF(Q231&gt;S231,IF(Q232&gt;S232,"○","×"),"×")),"")</f>
        <v>○</v>
      </c>
      <c r="U230" s="86"/>
      <c r="V230" s="87"/>
      <c r="W230" s="87"/>
      <c r="X230" s="88"/>
      <c r="Y230" s="9"/>
      <c r="Z230" s="17"/>
      <c r="AA230" s="18"/>
      <c r="AB230" s="17"/>
      <c r="AC230" s="18"/>
      <c r="AD230" s="19"/>
      <c r="AE230" s="18"/>
      <c r="AF230" s="18"/>
      <c r="AG230" s="19"/>
    </row>
    <row r="231" spans="3:33" ht="9" customHeight="1">
      <c r="C231" s="60"/>
      <c r="D231" s="59"/>
      <c r="E231" s="36">
        <f>IF(O225="","",O225)</f>
        <v>18</v>
      </c>
      <c r="F231" s="27" t="str">
        <f t="shared" si="54"/>
        <v>-</v>
      </c>
      <c r="G231" s="1">
        <f>IF(M225="","",M225)</f>
        <v>21</v>
      </c>
      <c r="H231" s="73">
        <f>IF(J228="","",J228)</f>
      </c>
      <c r="I231" s="40">
        <f>IF(O228="","",O228)</f>
        <v>21</v>
      </c>
      <c r="J231" s="27" t="str">
        <f t="shared" si="55"/>
        <v>-</v>
      </c>
      <c r="K231" s="1">
        <f>IF(M228="","",M228)</f>
        <v>16</v>
      </c>
      <c r="L231" s="73" t="str">
        <f>IF(N228="","",N228)</f>
        <v>-</v>
      </c>
      <c r="M231" s="78"/>
      <c r="N231" s="79"/>
      <c r="O231" s="79"/>
      <c r="P231" s="80"/>
      <c r="Q231" s="26">
        <v>21</v>
      </c>
      <c r="R231" s="27" t="str">
        <f t="shared" si="53"/>
        <v>-</v>
      </c>
      <c r="S231" s="28">
        <v>12</v>
      </c>
      <c r="T231" s="84"/>
      <c r="U231" s="89"/>
      <c r="V231" s="90"/>
      <c r="W231" s="90"/>
      <c r="X231" s="91"/>
      <c r="Y231" s="9"/>
      <c r="Z231" s="17">
        <f>COUNTIF(E230:T232,"○")</f>
        <v>3</v>
      </c>
      <c r="AA231" s="18">
        <f>COUNTIF(E230:T232,"×")</f>
        <v>0</v>
      </c>
      <c r="AB231" s="11">
        <f>(IF((E230&gt;G230),1,0))+(IF((E231&gt;G231),1,0))+(IF((E232&gt;G232),1,0))+(IF((I230&gt;K230),1,0))+(IF((I231&gt;K231),1,0))+(IF((I232&gt;K232),1,0))+(IF((M230&gt;O230),1,0))+(IF((M231&gt;O231),1,0))+(IF((M232&gt;O232),1,0))+(IF((Q230&gt;S230),1,0))+(IF((Q231&gt;S231),1,0))+(IF((Q232&gt;S232),1,0))</f>
        <v>6</v>
      </c>
      <c r="AC231" s="12">
        <f>(IF((E230&lt;G230),1,0))+(IF((E231&lt;G231),1,0))+(IF((E232&lt;G232),1,0))+(IF((I230&lt;K230),1,0))+(IF((I231&lt;K231),1,0))+(IF((I232&lt;K232),1,0))+(IF((M230&lt;O230),1,0))+(IF((M231&lt;O231),1,0))+(IF((M232&lt;O232),1,0))+(IF((Q230&lt;S230),1,0))+(IF((Q231&lt;S231),1,0))+(IF((Q232&lt;S232),1,0))</f>
        <v>1</v>
      </c>
      <c r="AD231" s="13">
        <f>AB231-AC231</f>
        <v>5</v>
      </c>
      <c r="AE231" s="18">
        <f>SUM(E230:E232,I230:I232,M230:M232,Q230:Q232)</f>
        <v>144</v>
      </c>
      <c r="AF231" s="18">
        <f>SUM(G230:G232,K230:K232,O230:O232,S230:S232)</f>
        <v>116</v>
      </c>
      <c r="AG231" s="19">
        <f>AE231-AF231</f>
        <v>28</v>
      </c>
    </row>
    <row r="232" spans="3:33" ht="9" customHeight="1">
      <c r="C232" s="63"/>
      <c r="D232" s="62"/>
      <c r="E232" s="37">
        <f>IF(O226="","",O226)</f>
        <v>21</v>
      </c>
      <c r="F232" s="35" t="str">
        <f t="shared" si="54"/>
        <v>-</v>
      </c>
      <c r="G232" s="38">
        <f>IF(M226="","",M226)</f>
        <v>15</v>
      </c>
      <c r="H232" s="74">
        <f>IF(J229="","",J229)</f>
      </c>
      <c r="I232" s="41">
        <f>IF(O229="","",O229)</f>
      </c>
      <c r="J232" s="27">
        <f t="shared" si="55"/>
      </c>
      <c r="K232" s="38">
        <f>IF(M229="","",M229)</f>
      </c>
      <c r="L232" s="74">
        <f>IF(N229="","",N229)</f>
      </c>
      <c r="M232" s="81"/>
      <c r="N232" s="82"/>
      <c r="O232" s="82"/>
      <c r="P232" s="83"/>
      <c r="Q232" s="33"/>
      <c r="R232" s="27">
        <f t="shared" si="53"/>
      </c>
      <c r="S232" s="34"/>
      <c r="T232" s="85"/>
      <c r="U232" s="14">
        <f>Z231</f>
        <v>3</v>
      </c>
      <c r="V232" s="15" t="s">
        <v>9</v>
      </c>
      <c r="W232" s="15">
        <f>AA231</f>
        <v>0</v>
      </c>
      <c r="X232" s="16" t="s">
        <v>6</v>
      </c>
      <c r="Y232" s="9"/>
      <c r="Z232" s="17"/>
      <c r="AA232" s="18"/>
      <c r="AB232" s="17"/>
      <c r="AC232" s="18"/>
      <c r="AD232" s="19"/>
      <c r="AE232" s="18"/>
      <c r="AF232" s="18"/>
      <c r="AG232" s="19"/>
    </row>
    <row r="233" spans="3:33" ht="9" customHeight="1">
      <c r="C233" s="60" t="s">
        <v>155</v>
      </c>
      <c r="D233" s="61" t="s">
        <v>75</v>
      </c>
      <c r="E233" s="36">
        <f>IF(S224="","",S224)</f>
        <v>7</v>
      </c>
      <c r="F233" s="27" t="str">
        <f t="shared" si="54"/>
        <v>-</v>
      </c>
      <c r="G233" s="1">
        <f>IF(Q224="","",Q224)</f>
        <v>21</v>
      </c>
      <c r="H233" s="72" t="str">
        <f>IF(T224="","",IF(T224="○","×",IF(T224="×","○")))</f>
        <v>×</v>
      </c>
      <c r="I233" s="40">
        <f>IF(S227="","",S227)</f>
        <v>7</v>
      </c>
      <c r="J233" s="39" t="str">
        <f t="shared" si="55"/>
        <v>-</v>
      </c>
      <c r="K233" s="1">
        <f>IF(Q227="","",Q227)</f>
        <v>21</v>
      </c>
      <c r="L233" s="72" t="str">
        <f>IF(T227="","",IF(T227="○","×",IF(T227="×","○")))</f>
        <v>×</v>
      </c>
      <c r="M233" s="42">
        <f>IF(S230="","",S230)</f>
        <v>19</v>
      </c>
      <c r="N233" s="27" t="str">
        <f>IF(M233="","","-")</f>
        <v>-</v>
      </c>
      <c r="O233" s="5">
        <f>IF(Q230="","",Q230)</f>
        <v>21</v>
      </c>
      <c r="P233" s="72" t="str">
        <f>IF(T230="","",IF(T230="○","×",IF(T230="×","○")))</f>
        <v>×</v>
      </c>
      <c r="Q233" s="75"/>
      <c r="R233" s="76"/>
      <c r="S233" s="76"/>
      <c r="T233" s="93"/>
      <c r="U233" s="86"/>
      <c r="V233" s="87"/>
      <c r="W233" s="87"/>
      <c r="X233" s="88"/>
      <c r="Y233" s="9"/>
      <c r="Z233" s="8"/>
      <c r="AA233" s="6"/>
      <c r="AB233" s="8"/>
      <c r="AC233" s="6"/>
      <c r="AD233" s="10"/>
      <c r="AE233" s="6"/>
      <c r="AF233" s="6"/>
      <c r="AG233" s="10"/>
    </row>
    <row r="234" spans="3:33" ht="9" customHeight="1">
      <c r="C234" s="60"/>
      <c r="D234" s="59"/>
      <c r="E234" s="36">
        <f>IF(S225="","",S225)</f>
        <v>7</v>
      </c>
      <c r="F234" s="27" t="str">
        <f t="shared" si="54"/>
        <v>-</v>
      </c>
      <c r="G234" s="1">
        <f>IF(Q225="","",Q225)</f>
        <v>21</v>
      </c>
      <c r="H234" s="73" t="str">
        <f>IF(J231="","",J231)</f>
        <v>-</v>
      </c>
      <c r="I234" s="40">
        <f>IF(S228="","",S228)</f>
        <v>13</v>
      </c>
      <c r="J234" s="27" t="str">
        <f t="shared" si="55"/>
        <v>-</v>
      </c>
      <c r="K234" s="1">
        <f>IF(Q228="","",Q228)</f>
        <v>21</v>
      </c>
      <c r="L234" s="73">
        <f>IF(N231="","",N231)</f>
      </c>
      <c r="M234" s="40">
        <f>IF(S231="","",S231)</f>
        <v>12</v>
      </c>
      <c r="N234" s="27" t="str">
        <f>IF(M234="","","-")</f>
        <v>-</v>
      </c>
      <c r="O234" s="1">
        <f>IF(Q231="","",Q231)</f>
        <v>21</v>
      </c>
      <c r="P234" s="73" t="str">
        <f>IF(R231="","",R231)</f>
        <v>-</v>
      </c>
      <c r="Q234" s="78"/>
      <c r="R234" s="79"/>
      <c r="S234" s="79"/>
      <c r="T234" s="94"/>
      <c r="U234" s="89"/>
      <c r="V234" s="90"/>
      <c r="W234" s="90"/>
      <c r="X234" s="91"/>
      <c r="Y234" s="9"/>
      <c r="Z234" s="17">
        <f>COUNTIF(E233:T235,"○")</f>
        <v>0</v>
      </c>
      <c r="AA234" s="18">
        <f>COUNTIF(E233:T235,"×")</f>
        <v>3</v>
      </c>
      <c r="AB234" s="11">
        <f>(IF((E233&gt;G233),1,0))+(IF((E234&gt;G234),1,0))+(IF((E235&gt;G235),1,0))+(IF((I233&gt;K233),1,0))+(IF((I234&gt;K234),1,0))+(IF((I235&gt;K235),1,0))+(IF((M233&gt;O233),1,0))+(IF((M234&gt;O234),1,0))+(IF((M235&gt;O235),1,0))+(IF((Q233&gt;S233),1,0))+(IF((Q234&gt;S234),1,0))+(IF((Q235&gt;S235),1,0))</f>
        <v>0</v>
      </c>
      <c r="AC234" s="12">
        <f>(IF((E233&lt;G233),1,0))+(IF((E234&lt;G234),1,0))+(IF((E235&lt;G235),1,0))+(IF((I233&lt;K233),1,0))+(IF((I234&lt;K234),1,0))+(IF((I235&lt;K235),1,0))+(IF((M233&lt;O233),1,0))+(IF((M234&lt;O234),1,0))+(IF((M235&lt;O235),1,0))+(IF((Q233&lt;S233),1,0))+(IF((Q234&lt;S234),1,0))+(IF((Q235&lt;S235),1,0))</f>
        <v>6</v>
      </c>
      <c r="AD234" s="13">
        <f>AB234-AC234</f>
        <v>-6</v>
      </c>
      <c r="AE234" s="18">
        <f>SUM(E233:E235,I233:I235,M233:M235,Q233:Q235)</f>
        <v>65</v>
      </c>
      <c r="AF234" s="18">
        <f>SUM(G233:G235,K233:K235,O233:O235,S233:S235)</f>
        <v>126</v>
      </c>
      <c r="AG234" s="19">
        <f>AE234-AF234</f>
        <v>-61</v>
      </c>
    </row>
    <row r="235" spans="3:33" ht="9" customHeight="1" thickBot="1">
      <c r="C235" s="58"/>
      <c r="D235" s="57"/>
      <c r="E235" s="43">
        <f>IF(S226="","",S226)</f>
      </c>
      <c r="F235" s="44">
        <f t="shared" si="54"/>
      </c>
      <c r="G235" s="2">
        <f>IF(Q226="","",Q226)</f>
      </c>
      <c r="H235" s="92">
        <f>IF(J232="","",J232)</f>
      </c>
      <c r="I235" s="45">
        <f>IF(S229="","",S229)</f>
      </c>
      <c r="J235" s="44">
        <f t="shared" si="55"/>
      </c>
      <c r="K235" s="2">
        <f>IF(Q229="","",Q229)</f>
      </c>
      <c r="L235" s="92">
        <f>IF(N232="","",N232)</f>
      </c>
      <c r="M235" s="45">
        <f>IF(S232="","",S232)</f>
      </c>
      <c r="N235" s="44">
        <f>IF(M235="","","-")</f>
      </c>
      <c r="O235" s="2">
        <f>IF(Q232="","",Q232)</f>
      </c>
      <c r="P235" s="92">
        <f>IF(R232="","",R232)</f>
      </c>
      <c r="Q235" s="95"/>
      <c r="R235" s="96"/>
      <c r="S235" s="96"/>
      <c r="T235" s="97"/>
      <c r="U235" s="23">
        <f>Z234</f>
        <v>0</v>
      </c>
      <c r="V235" s="24" t="s">
        <v>9</v>
      </c>
      <c r="W235" s="24">
        <f>AA234</f>
        <v>3</v>
      </c>
      <c r="X235" s="25" t="s">
        <v>6</v>
      </c>
      <c r="Y235" s="9"/>
      <c r="Z235" s="20"/>
      <c r="AA235" s="21"/>
      <c r="AB235" s="20"/>
      <c r="AC235" s="21"/>
      <c r="AD235" s="22"/>
      <c r="AE235" s="21"/>
      <c r="AF235" s="21"/>
      <c r="AG235" s="22"/>
    </row>
    <row r="236" spans="3:33" ht="9" customHeight="1" thickBot="1">
      <c r="C236" s="69"/>
      <c r="D236" s="65"/>
      <c r="E236" s="1"/>
      <c r="F236" s="27"/>
      <c r="G236" s="1"/>
      <c r="H236" s="1"/>
      <c r="I236" s="1"/>
      <c r="J236" s="27"/>
      <c r="K236" s="1"/>
      <c r="L236" s="1"/>
      <c r="M236" s="1"/>
      <c r="N236" s="27"/>
      <c r="O236" s="1"/>
      <c r="P236" s="1"/>
      <c r="Q236" s="1"/>
      <c r="R236" s="1"/>
      <c r="S236" s="1"/>
      <c r="T236" s="1"/>
      <c r="U236" s="15"/>
      <c r="V236" s="15"/>
      <c r="W236" s="15"/>
      <c r="X236" s="15"/>
      <c r="Y236" s="9"/>
      <c r="Z236" s="18"/>
      <c r="AA236" s="18"/>
      <c r="AB236" s="18"/>
      <c r="AC236" s="18"/>
      <c r="AD236" s="18"/>
      <c r="AE236" s="18"/>
      <c r="AF236" s="18"/>
      <c r="AG236" s="18"/>
    </row>
    <row r="237" spans="3:33" ht="9" customHeight="1">
      <c r="C237" s="123" t="s">
        <v>146</v>
      </c>
      <c r="D237" s="124"/>
      <c r="E237" s="127" t="str">
        <f>IF(C239="","",C239)</f>
        <v>青江　莉紗</v>
      </c>
      <c r="F237" s="128"/>
      <c r="G237" s="128"/>
      <c r="H237" s="129"/>
      <c r="I237" s="130" t="str">
        <f>IF(C242="","",C242)</f>
        <v>佐々木　弥都</v>
      </c>
      <c r="J237" s="128"/>
      <c r="K237" s="128"/>
      <c r="L237" s="129"/>
      <c r="M237" s="130" t="str">
        <f>IF(C245="","",C245)</f>
        <v>久門　由奈</v>
      </c>
      <c r="N237" s="128"/>
      <c r="O237" s="128"/>
      <c r="P237" s="129"/>
      <c r="Q237" s="130">
        <f>IF(C248="","",C248)</f>
      </c>
      <c r="R237" s="128"/>
      <c r="S237" s="128"/>
      <c r="T237" s="131"/>
      <c r="U237" s="132" t="s">
        <v>0</v>
      </c>
      <c r="V237" s="133"/>
      <c r="W237" s="133"/>
      <c r="X237" s="134"/>
      <c r="Y237" s="9"/>
      <c r="Z237" s="112" t="s">
        <v>2</v>
      </c>
      <c r="AA237" s="113"/>
      <c r="AB237" s="112" t="s">
        <v>3</v>
      </c>
      <c r="AC237" s="114"/>
      <c r="AD237" s="113"/>
      <c r="AE237" s="112" t="s">
        <v>4</v>
      </c>
      <c r="AF237" s="114"/>
      <c r="AG237" s="113"/>
    </row>
    <row r="238" spans="3:33" ht="9" customHeight="1" thickBot="1">
      <c r="C238" s="125"/>
      <c r="D238" s="126"/>
      <c r="E238" s="115">
        <f>IF(C240="","",C240)</f>
      </c>
      <c r="F238" s="116"/>
      <c r="G238" s="116"/>
      <c r="H238" s="117"/>
      <c r="I238" s="118">
        <f>IF(C243="","",C243)</f>
      </c>
      <c r="J238" s="116"/>
      <c r="K238" s="116"/>
      <c r="L238" s="117"/>
      <c r="M238" s="118">
        <f>IF(C246="","",C246)</f>
      </c>
      <c r="N238" s="116"/>
      <c r="O238" s="116"/>
      <c r="P238" s="117"/>
      <c r="Q238" s="118">
        <f>IF(C249="","",C249)</f>
      </c>
      <c r="R238" s="116"/>
      <c r="S238" s="116"/>
      <c r="T238" s="119"/>
      <c r="U238" s="120" t="s">
        <v>1</v>
      </c>
      <c r="V238" s="121"/>
      <c r="W238" s="121"/>
      <c r="X238" s="122"/>
      <c r="Y238" s="9"/>
      <c r="Z238" s="7" t="s">
        <v>5</v>
      </c>
      <c r="AA238" s="3" t="s">
        <v>6</v>
      </c>
      <c r="AB238" s="7" t="s">
        <v>10</v>
      </c>
      <c r="AC238" s="3" t="s">
        <v>7</v>
      </c>
      <c r="AD238" s="4" t="s">
        <v>8</v>
      </c>
      <c r="AE238" s="3" t="s">
        <v>10</v>
      </c>
      <c r="AF238" s="3" t="s">
        <v>7</v>
      </c>
      <c r="AG238" s="4" t="s">
        <v>8</v>
      </c>
    </row>
    <row r="239" spans="3:33" ht="9" customHeight="1">
      <c r="C239" s="68" t="s">
        <v>156</v>
      </c>
      <c r="D239" s="67" t="s">
        <v>24</v>
      </c>
      <c r="E239" s="98"/>
      <c r="F239" s="99"/>
      <c r="G239" s="99"/>
      <c r="H239" s="100"/>
      <c r="I239" s="26">
        <v>11</v>
      </c>
      <c r="J239" s="27" t="str">
        <f>IF(I239="","","-")</f>
        <v>-</v>
      </c>
      <c r="K239" s="28">
        <v>21</v>
      </c>
      <c r="L239" s="103" t="str">
        <f>IF(I239&lt;&gt;"",IF(I239&gt;K239,IF(I240&gt;K240,"○",IF(I241&gt;K241,"○","×")),IF(I240&gt;K240,IF(I241&gt;K241,"○","×"),"×")),"")</f>
        <v>×</v>
      </c>
      <c r="M239" s="26">
        <v>21</v>
      </c>
      <c r="N239" s="29" t="str">
        <f aca="true" t="shared" si="56" ref="N239:N244">IF(M239="","","-")</f>
        <v>-</v>
      </c>
      <c r="O239" s="30">
        <v>7</v>
      </c>
      <c r="P239" s="103" t="str">
        <f>IF(M239&lt;&gt;"",IF(M239&gt;O239,IF(M240&gt;O240,"○",IF(M241&gt;O241,"○","×")),IF(M240&gt;O240,IF(M241&gt;O241,"○","×"),"×")),"")</f>
        <v>○</v>
      </c>
      <c r="Q239" s="31"/>
      <c r="R239" s="29">
        <f aca="true" t="shared" si="57" ref="R239:R247">IF(Q239="","","-")</f>
      </c>
      <c r="S239" s="28"/>
      <c r="T239" s="106">
        <f>IF(Q239&lt;&gt;"",IF(Q239&gt;S239,IF(Q240&gt;S240,"○",IF(Q241&gt;S241,"○","×")),IF(Q240&gt;S240,IF(Q241&gt;S241,"○","×"),"×")),"")</f>
      </c>
      <c r="U239" s="107"/>
      <c r="V239" s="108"/>
      <c r="W239" s="108"/>
      <c r="X239" s="109"/>
      <c r="Y239" s="9"/>
      <c r="Z239" s="17"/>
      <c r="AA239" s="18"/>
      <c r="AB239" s="8"/>
      <c r="AC239" s="6"/>
      <c r="AD239" s="10"/>
      <c r="AE239" s="18"/>
      <c r="AF239" s="18"/>
      <c r="AG239" s="19"/>
    </row>
    <row r="240" spans="3:33" ht="9" customHeight="1">
      <c r="C240" s="60"/>
      <c r="D240" s="66"/>
      <c r="E240" s="101"/>
      <c r="F240" s="79"/>
      <c r="G240" s="79"/>
      <c r="H240" s="80"/>
      <c r="I240" s="26">
        <v>16</v>
      </c>
      <c r="J240" s="27" t="str">
        <f>IF(I240="","","-")</f>
        <v>-</v>
      </c>
      <c r="K240" s="32">
        <v>21</v>
      </c>
      <c r="L240" s="104"/>
      <c r="M240" s="26">
        <v>21</v>
      </c>
      <c r="N240" s="27" t="str">
        <f t="shared" si="56"/>
        <v>-</v>
      </c>
      <c r="O240" s="28">
        <v>7</v>
      </c>
      <c r="P240" s="104"/>
      <c r="Q240" s="26"/>
      <c r="R240" s="27">
        <f t="shared" si="57"/>
      </c>
      <c r="S240" s="28"/>
      <c r="T240" s="84"/>
      <c r="U240" s="89"/>
      <c r="V240" s="90"/>
      <c r="W240" s="90"/>
      <c r="X240" s="91"/>
      <c r="Y240" s="9"/>
      <c r="Z240" s="17">
        <f>COUNTIF(E239:T241,"○")</f>
        <v>1</v>
      </c>
      <c r="AA240" s="18">
        <f>COUNTIF(E239:T241,"×")</f>
        <v>1</v>
      </c>
      <c r="AB240" s="11">
        <f>(IF((E239&gt;G239),1,0))+(IF((E240&gt;G240),1,0))+(IF((E241&gt;G241),1,0))+(IF((I239&gt;K239),1,0))+(IF((I240&gt;K240),1,0))+(IF((I241&gt;K241),1,0))+(IF((M239&gt;O239),1,0))+(IF((M240&gt;O240),1,0))+(IF((M241&gt;O241),1,0))+(IF((Q239&gt;S239),1,0))+(IF((Q240&gt;S240),1,0))+(IF((Q241&gt;S241),1,0))</f>
        <v>2</v>
      </c>
      <c r="AC240" s="12">
        <f>(IF((E239&lt;G239),1,0))+(IF((E240&lt;G240),1,0))+(IF((E241&lt;G241),1,0))+(IF((I239&lt;K239),1,0))+(IF((I240&lt;K240),1,0))+(IF((I241&lt;K241),1,0))+(IF((M239&lt;O239),1,0))+(IF((M240&lt;O240),1,0))+(IF((M241&lt;O241),1,0))+(IF((Q239&lt;S239),1,0))+(IF((Q240&lt;S240),1,0))+(IF((Q241&lt;S241),1,0))</f>
        <v>2</v>
      </c>
      <c r="AD240" s="13">
        <f>AB240-AC240</f>
        <v>0</v>
      </c>
      <c r="AE240" s="18">
        <f>SUM(E239:E241,I239:I241,M239:M241,Q239:Q241)</f>
        <v>69</v>
      </c>
      <c r="AF240" s="18">
        <f>SUM(G239:G241,K239:K241,O239:O241,S239:S241)</f>
        <v>56</v>
      </c>
      <c r="AG240" s="19">
        <f>AE240-AF240</f>
        <v>13</v>
      </c>
    </row>
    <row r="241" spans="3:33" ht="9" customHeight="1">
      <c r="C241" s="60"/>
      <c r="D241" s="65"/>
      <c r="E241" s="102"/>
      <c r="F241" s="82"/>
      <c r="G241" s="82"/>
      <c r="H241" s="83"/>
      <c r="I241" s="33"/>
      <c r="J241" s="27">
        <f>IF(I241="","","-")</f>
      </c>
      <c r="K241" s="34"/>
      <c r="L241" s="105"/>
      <c r="M241" s="33"/>
      <c r="N241" s="35">
        <f t="shared" si="56"/>
      </c>
      <c r="O241" s="34"/>
      <c r="P241" s="104"/>
      <c r="Q241" s="33"/>
      <c r="R241" s="35">
        <f t="shared" si="57"/>
      </c>
      <c r="S241" s="34"/>
      <c r="T241" s="84"/>
      <c r="U241" s="14">
        <f>Z240</f>
        <v>1</v>
      </c>
      <c r="V241" s="15" t="s">
        <v>9</v>
      </c>
      <c r="W241" s="15">
        <f>AA240</f>
        <v>1</v>
      </c>
      <c r="X241" s="16" t="s">
        <v>6</v>
      </c>
      <c r="Y241" s="9"/>
      <c r="Z241" s="17"/>
      <c r="AA241" s="18"/>
      <c r="AB241" s="17"/>
      <c r="AC241" s="18"/>
      <c r="AD241" s="19"/>
      <c r="AE241" s="18"/>
      <c r="AF241" s="18"/>
      <c r="AG241" s="19"/>
    </row>
    <row r="242" spans="3:33" ht="9" customHeight="1">
      <c r="C242" s="64" t="s">
        <v>157</v>
      </c>
      <c r="D242" s="61" t="s">
        <v>27</v>
      </c>
      <c r="E242" s="36">
        <f>IF(K239="","",K239)</f>
        <v>21</v>
      </c>
      <c r="F242" s="27" t="str">
        <f aca="true" t="shared" si="58" ref="F242:F250">IF(E242="","","-")</f>
        <v>-</v>
      </c>
      <c r="G242" s="1">
        <f>IF(I239="","",I239)</f>
        <v>11</v>
      </c>
      <c r="H242" s="72" t="str">
        <f>IF(L239="","",IF(L239="○","×",IF(L239="×","○")))</f>
        <v>○</v>
      </c>
      <c r="I242" s="75"/>
      <c r="J242" s="76"/>
      <c r="K242" s="76"/>
      <c r="L242" s="77"/>
      <c r="M242" s="26">
        <v>21</v>
      </c>
      <c r="N242" s="27" t="str">
        <f t="shared" si="56"/>
        <v>-</v>
      </c>
      <c r="O242" s="28">
        <v>3</v>
      </c>
      <c r="P242" s="110" t="str">
        <f>IF(M242&lt;&gt;"",IF(M242&gt;O242,IF(M243&gt;O243,"○",IF(M244&gt;O244,"○","×")),IF(M243&gt;O243,IF(M244&gt;O244,"○","×"),"×")),"")</f>
        <v>○</v>
      </c>
      <c r="Q242" s="26"/>
      <c r="R242" s="27">
        <f t="shared" si="57"/>
      </c>
      <c r="S242" s="28"/>
      <c r="T242" s="111">
        <f>IF(Q242&lt;&gt;"",IF(Q242&gt;S242,IF(Q243&gt;S243,"○",IF(Q244&gt;S244,"○","×")),IF(Q243&gt;S243,IF(Q244&gt;S244,"○","×"),"×")),"")</f>
      </c>
      <c r="U242" s="86"/>
      <c r="V242" s="87"/>
      <c r="W242" s="87"/>
      <c r="X242" s="88"/>
      <c r="Y242" s="9"/>
      <c r="Z242" s="8"/>
      <c r="AA242" s="6"/>
      <c r="AB242" s="8"/>
      <c r="AC242" s="6"/>
      <c r="AD242" s="10"/>
      <c r="AE242" s="6"/>
      <c r="AF242" s="6"/>
      <c r="AG242" s="10"/>
    </row>
    <row r="243" spans="3:33" ht="9" customHeight="1">
      <c r="C243" s="60"/>
      <c r="D243" s="59"/>
      <c r="E243" s="36">
        <f>IF(K240="","",K240)</f>
        <v>21</v>
      </c>
      <c r="F243" s="27" t="str">
        <f t="shared" si="58"/>
        <v>-</v>
      </c>
      <c r="G243" s="1">
        <f>IF(I240="","",I240)</f>
        <v>16</v>
      </c>
      <c r="H243" s="73" t="str">
        <f>IF(J240="","",J240)</f>
        <v>-</v>
      </c>
      <c r="I243" s="78"/>
      <c r="J243" s="79"/>
      <c r="K243" s="79"/>
      <c r="L243" s="80"/>
      <c r="M243" s="26">
        <v>21</v>
      </c>
      <c r="N243" s="27" t="str">
        <f t="shared" si="56"/>
        <v>-</v>
      </c>
      <c r="O243" s="28">
        <v>3</v>
      </c>
      <c r="P243" s="104"/>
      <c r="Q243" s="26"/>
      <c r="R243" s="27">
        <f t="shared" si="57"/>
      </c>
      <c r="S243" s="28"/>
      <c r="T243" s="84"/>
      <c r="U243" s="89"/>
      <c r="V243" s="90"/>
      <c r="W243" s="90"/>
      <c r="X243" s="91"/>
      <c r="Y243" s="9"/>
      <c r="Z243" s="17">
        <f>COUNTIF(E242:T244,"○")</f>
        <v>2</v>
      </c>
      <c r="AA243" s="18">
        <f>COUNTIF(E242:T244,"×")</f>
        <v>0</v>
      </c>
      <c r="AB243" s="11">
        <f>(IF((E242&gt;G242),1,0))+(IF((E243&gt;G243),1,0))+(IF((E244&gt;G244),1,0))+(IF((I242&gt;K242),1,0))+(IF((I243&gt;K243),1,0))+(IF((I244&gt;K244),1,0))+(IF((M242&gt;O242),1,0))+(IF((M243&gt;O243),1,0))+(IF((M244&gt;O244),1,0))+(IF((Q242&gt;S242),1,0))+(IF((Q243&gt;S243),1,0))+(IF((Q244&gt;S244),1,0))</f>
        <v>4</v>
      </c>
      <c r="AC243" s="12">
        <f>(IF((E242&lt;G242),1,0))+(IF((E243&lt;G243),1,0))+(IF((E244&lt;G244),1,0))+(IF((I242&lt;K242),1,0))+(IF((I243&lt;K243),1,0))+(IF((I244&lt;K244),1,0))+(IF((M242&lt;O242),1,0))+(IF((M243&lt;O243),1,0))+(IF((M244&lt;O244),1,0))+(IF((Q242&lt;S242),1,0))+(IF((Q243&lt;S243),1,0))+(IF((Q244&lt;S244),1,0))</f>
        <v>0</v>
      </c>
      <c r="AD243" s="13">
        <f>AB243-AC243</f>
        <v>4</v>
      </c>
      <c r="AE243" s="18">
        <f>SUM(E242:E244,I242:I244,M242:M244,Q242:Q244)</f>
        <v>84</v>
      </c>
      <c r="AF243" s="18">
        <f>SUM(G242:G244,K242:K244,O242:O244,S242:S244)</f>
        <v>33</v>
      </c>
      <c r="AG243" s="19">
        <f>AE243-AF243</f>
        <v>51</v>
      </c>
    </row>
    <row r="244" spans="3:33" ht="9" customHeight="1">
      <c r="C244" s="63"/>
      <c r="D244" s="62"/>
      <c r="E244" s="37">
        <f>IF(K241="","",K241)</f>
      </c>
      <c r="F244" s="27">
        <f t="shared" si="58"/>
      </c>
      <c r="G244" s="38">
        <f>IF(I241="","",I241)</f>
      </c>
      <c r="H244" s="74">
        <f>IF(J241="","",J241)</f>
      </c>
      <c r="I244" s="81"/>
      <c r="J244" s="82"/>
      <c r="K244" s="82"/>
      <c r="L244" s="83"/>
      <c r="M244" s="33"/>
      <c r="N244" s="27">
        <f t="shared" si="56"/>
      </c>
      <c r="O244" s="34"/>
      <c r="P244" s="105"/>
      <c r="Q244" s="33"/>
      <c r="R244" s="35">
        <f t="shared" si="57"/>
      </c>
      <c r="S244" s="34"/>
      <c r="T244" s="85"/>
      <c r="U244" s="14">
        <f>Z243</f>
        <v>2</v>
      </c>
      <c r="V244" s="15" t="s">
        <v>9</v>
      </c>
      <c r="W244" s="15">
        <f>AA243</f>
        <v>0</v>
      </c>
      <c r="X244" s="16" t="s">
        <v>6</v>
      </c>
      <c r="Y244" s="9"/>
      <c r="Z244" s="20"/>
      <c r="AA244" s="21"/>
      <c r="AB244" s="20"/>
      <c r="AC244" s="21"/>
      <c r="AD244" s="22"/>
      <c r="AE244" s="21"/>
      <c r="AF244" s="21"/>
      <c r="AG244" s="22"/>
    </row>
    <row r="245" spans="3:33" ht="9" customHeight="1">
      <c r="C245" s="64" t="s">
        <v>158</v>
      </c>
      <c r="D245" s="61" t="s">
        <v>164</v>
      </c>
      <c r="E245" s="36">
        <f>IF(O239="","",O239)</f>
        <v>7</v>
      </c>
      <c r="F245" s="39" t="str">
        <f t="shared" si="58"/>
        <v>-</v>
      </c>
      <c r="G245" s="1">
        <f>IF(M239="","",M239)</f>
        <v>21</v>
      </c>
      <c r="H245" s="72" t="str">
        <f>IF(P239="","",IF(P239="○","×",IF(P239="×","○")))</f>
        <v>×</v>
      </c>
      <c r="I245" s="40">
        <f>IF(O242="","",O242)</f>
        <v>3</v>
      </c>
      <c r="J245" s="27" t="str">
        <f aca="true" t="shared" si="59" ref="J245:J250">IF(I245="","","-")</f>
        <v>-</v>
      </c>
      <c r="K245" s="1">
        <f>IF(M242="","",M242)</f>
        <v>21</v>
      </c>
      <c r="L245" s="72" t="str">
        <f>IF(P242="","",IF(P242="○","×",IF(P242="×","○")))</f>
        <v>×</v>
      </c>
      <c r="M245" s="75"/>
      <c r="N245" s="76"/>
      <c r="O245" s="76"/>
      <c r="P245" s="77"/>
      <c r="Q245" s="26"/>
      <c r="R245" s="27">
        <f t="shared" si="57"/>
      </c>
      <c r="S245" s="28"/>
      <c r="T245" s="84">
        <f>IF(Q245&lt;&gt;"",IF(Q245&gt;S245,IF(Q246&gt;S246,"○",IF(Q247&gt;S247,"○","×")),IF(Q246&gt;S246,IF(Q247&gt;S247,"○","×"),"×")),"")</f>
      </c>
      <c r="U245" s="86"/>
      <c r="V245" s="87"/>
      <c r="W245" s="87"/>
      <c r="X245" s="88"/>
      <c r="Y245" s="9"/>
      <c r="Z245" s="17"/>
      <c r="AA245" s="18"/>
      <c r="AB245" s="17"/>
      <c r="AC245" s="18"/>
      <c r="AD245" s="19"/>
      <c r="AE245" s="18"/>
      <c r="AF245" s="18"/>
      <c r="AG245" s="19"/>
    </row>
    <row r="246" spans="3:33" ht="9" customHeight="1">
      <c r="C246" s="60"/>
      <c r="D246" s="59"/>
      <c r="E246" s="36">
        <f>IF(O240="","",O240)</f>
        <v>7</v>
      </c>
      <c r="F246" s="27" t="str">
        <f t="shared" si="58"/>
        <v>-</v>
      </c>
      <c r="G246" s="1">
        <f>IF(M240="","",M240)</f>
        <v>21</v>
      </c>
      <c r="H246" s="73">
        <f>IF(J243="","",J243)</f>
      </c>
      <c r="I246" s="40">
        <f>IF(O243="","",O243)</f>
        <v>3</v>
      </c>
      <c r="J246" s="27" t="str">
        <f t="shared" si="59"/>
        <v>-</v>
      </c>
      <c r="K246" s="1">
        <f>IF(M243="","",M243)</f>
        <v>21</v>
      </c>
      <c r="L246" s="73" t="str">
        <f>IF(N243="","",N243)</f>
        <v>-</v>
      </c>
      <c r="M246" s="78"/>
      <c r="N246" s="79"/>
      <c r="O246" s="79"/>
      <c r="P246" s="80"/>
      <c r="Q246" s="26"/>
      <c r="R246" s="27">
        <f t="shared" si="57"/>
      </c>
      <c r="S246" s="28"/>
      <c r="T246" s="84"/>
      <c r="U246" s="89"/>
      <c r="V246" s="90"/>
      <c r="W246" s="90"/>
      <c r="X246" s="91"/>
      <c r="Y246" s="9"/>
      <c r="Z246" s="17">
        <f>COUNTIF(E245:T247,"○")</f>
        <v>0</v>
      </c>
      <c r="AA246" s="18">
        <f>COUNTIF(E245:T247,"×")</f>
        <v>2</v>
      </c>
      <c r="AB246" s="11">
        <f>(IF((E245&gt;G245),1,0))+(IF((E246&gt;G246),1,0))+(IF((E247&gt;G247),1,0))+(IF((I245&gt;K245),1,0))+(IF((I246&gt;K246),1,0))+(IF((I247&gt;K247),1,0))+(IF((M245&gt;O245),1,0))+(IF((M246&gt;O246),1,0))+(IF((M247&gt;O247),1,0))+(IF((Q245&gt;S245),1,0))+(IF((Q246&gt;S246),1,0))+(IF((Q247&gt;S247),1,0))</f>
        <v>0</v>
      </c>
      <c r="AC246" s="12">
        <f>(IF((E245&lt;G245),1,0))+(IF((E246&lt;G246),1,0))+(IF((E247&lt;G247),1,0))+(IF((I245&lt;K245),1,0))+(IF((I246&lt;K246),1,0))+(IF((I247&lt;K247),1,0))+(IF((M245&lt;O245),1,0))+(IF((M246&lt;O246),1,0))+(IF((M247&lt;O247),1,0))+(IF((Q245&lt;S245),1,0))+(IF((Q246&lt;S246),1,0))+(IF((Q247&lt;S247),1,0))</f>
        <v>4</v>
      </c>
      <c r="AD246" s="13">
        <f>AB246-AC246</f>
        <v>-4</v>
      </c>
      <c r="AE246" s="18">
        <f>SUM(E245:E247,I245:I247,M245:M247,Q245:Q247)</f>
        <v>20</v>
      </c>
      <c r="AF246" s="18">
        <f>SUM(G245:G247,K245:K247,O245:O247,S245:S247)</f>
        <v>84</v>
      </c>
      <c r="AG246" s="19">
        <f>AE246-AF246</f>
        <v>-64</v>
      </c>
    </row>
    <row r="247" spans="3:33" ht="9" customHeight="1">
      <c r="C247" s="63"/>
      <c r="D247" s="62"/>
      <c r="E247" s="37">
        <f>IF(O241="","",O241)</f>
      </c>
      <c r="F247" s="35">
        <f t="shared" si="58"/>
      </c>
      <c r="G247" s="38">
        <f>IF(M241="","",M241)</f>
      </c>
      <c r="H247" s="74">
        <f>IF(J244="","",J244)</f>
      </c>
      <c r="I247" s="41">
        <f>IF(O244="","",O244)</f>
      </c>
      <c r="J247" s="27">
        <f t="shared" si="59"/>
      </c>
      <c r="K247" s="38">
        <f>IF(M244="","",M244)</f>
      </c>
      <c r="L247" s="74">
        <f>IF(N244="","",N244)</f>
      </c>
      <c r="M247" s="81"/>
      <c r="N247" s="82"/>
      <c r="O247" s="82"/>
      <c r="P247" s="83"/>
      <c r="Q247" s="33"/>
      <c r="R247" s="27">
        <f t="shared" si="57"/>
      </c>
      <c r="S247" s="34"/>
      <c r="T247" s="85"/>
      <c r="U247" s="14">
        <f>Z246</f>
        <v>0</v>
      </c>
      <c r="V247" s="15" t="s">
        <v>9</v>
      </c>
      <c r="W247" s="15">
        <f>AA246</f>
        <v>2</v>
      </c>
      <c r="X247" s="16" t="s">
        <v>6</v>
      </c>
      <c r="Y247" s="9"/>
      <c r="Z247" s="17"/>
      <c r="AA247" s="18"/>
      <c r="AB247" s="17"/>
      <c r="AC247" s="18"/>
      <c r="AD247" s="19"/>
      <c r="AE247" s="18"/>
      <c r="AF247" s="18"/>
      <c r="AG247" s="19"/>
    </row>
    <row r="248" spans="3:33" ht="9" customHeight="1">
      <c r="C248" s="60"/>
      <c r="D248" s="61"/>
      <c r="E248" s="36">
        <f>IF(S239="","",S239)</f>
      </c>
      <c r="F248" s="27">
        <f t="shared" si="58"/>
      </c>
      <c r="G248" s="1">
        <f>IF(Q239="","",Q239)</f>
      </c>
      <c r="H248" s="72">
        <f>IF(T239="","",IF(T239="○","×",IF(T239="×","○")))</f>
      </c>
      <c r="I248" s="40">
        <f>IF(S242="","",S242)</f>
      </c>
      <c r="J248" s="39">
        <f t="shared" si="59"/>
      </c>
      <c r="K248" s="1">
        <f>IF(Q242="","",Q242)</f>
      </c>
      <c r="L248" s="72">
        <f>IF(T242="","",IF(T242="○","×",IF(T242="×","○")))</f>
      </c>
      <c r="M248" s="42">
        <f>IF(S245="","",S245)</f>
      </c>
      <c r="N248" s="27">
        <f>IF(M248="","","-")</f>
      </c>
      <c r="O248" s="5">
        <f>IF(Q245="","",Q245)</f>
      </c>
      <c r="P248" s="72">
        <f>IF(T245="","",IF(T245="○","×",IF(T245="×","○")))</f>
      </c>
      <c r="Q248" s="75"/>
      <c r="R248" s="76"/>
      <c r="S248" s="76"/>
      <c r="T248" s="93"/>
      <c r="U248" s="86"/>
      <c r="V248" s="87"/>
      <c r="W248" s="87"/>
      <c r="X248" s="88"/>
      <c r="Y248" s="9"/>
      <c r="Z248" s="8"/>
      <c r="AA248" s="6"/>
      <c r="AB248" s="8"/>
      <c r="AC248" s="6"/>
      <c r="AD248" s="10"/>
      <c r="AE248" s="6"/>
      <c r="AF248" s="6"/>
      <c r="AG248" s="10"/>
    </row>
    <row r="249" spans="3:33" ht="9" customHeight="1">
      <c r="C249" s="60"/>
      <c r="D249" s="59"/>
      <c r="E249" s="36">
        <f>IF(S240="","",S240)</f>
      </c>
      <c r="F249" s="27">
        <f t="shared" si="58"/>
      </c>
      <c r="G249" s="1">
        <f>IF(Q240="","",Q240)</f>
      </c>
      <c r="H249" s="73" t="str">
        <f>IF(J246="","",J246)</f>
        <v>-</v>
      </c>
      <c r="I249" s="40">
        <f>IF(S243="","",S243)</f>
      </c>
      <c r="J249" s="27">
        <f t="shared" si="59"/>
      </c>
      <c r="K249" s="1">
        <f>IF(Q243="","",Q243)</f>
      </c>
      <c r="L249" s="73">
        <f>IF(N246="","",N246)</f>
      </c>
      <c r="M249" s="40">
        <f>IF(S246="","",S246)</f>
      </c>
      <c r="N249" s="27">
        <f>IF(M249="","","-")</f>
      </c>
      <c r="O249" s="1">
        <f>IF(Q246="","",Q246)</f>
      </c>
      <c r="P249" s="73">
        <f>IF(R246="","",R246)</f>
      </c>
      <c r="Q249" s="78"/>
      <c r="R249" s="79"/>
      <c r="S249" s="79"/>
      <c r="T249" s="94"/>
      <c r="U249" s="89"/>
      <c r="V249" s="90"/>
      <c r="W249" s="90"/>
      <c r="X249" s="91"/>
      <c r="Y249" s="9"/>
      <c r="Z249" s="17">
        <f>COUNTIF(E248:T250,"○")</f>
        <v>0</v>
      </c>
      <c r="AA249" s="18">
        <f>COUNTIF(E248:T250,"×")</f>
        <v>0</v>
      </c>
      <c r="AB249" s="11">
        <f>(IF((E248&gt;G248),1,0))+(IF((E249&gt;G249),1,0))+(IF((E250&gt;G250),1,0))+(IF((I248&gt;K248),1,0))+(IF((I249&gt;K249),1,0))+(IF((I250&gt;K250),1,0))+(IF((M248&gt;O248),1,0))+(IF((M249&gt;O249),1,0))+(IF((M250&gt;O250),1,0))+(IF((Q248&gt;S248),1,0))+(IF((Q249&gt;S249),1,0))+(IF((Q250&gt;S250),1,0))</f>
        <v>0</v>
      </c>
      <c r="AC249" s="12">
        <f>(IF((E248&lt;G248),1,0))+(IF((E249&lt;G249),1,0))+(IF((E250&lt;G250),1,0))+(IF((I248&lt;K248),1,0))+(IF((I249&lt;K249),1,0))+(IF((I250&lt;K250),1,0))+(IF((M248&lt;O248),1,0))+(IF((M249&lt;O249),1,0))+(IF((M250&lt;O250),1,0))+(IF((Q248&lt;S248),1,0))+(IF((Q249&lt;S249),1,0))+(IF((Q250&lt;S250),1,0))</f>
        <v>0</v>
      </c>
      <c r="AD249" s="13">
        <f>AB249-AC249</f>
        <v>0</v>
      </c>
      <c r="AE249" s="18">
        <f>SUM(E248:E250,I248:I250,M248:M250,Q248:Q250)</f>
        <v>0</v>
      </c>
      <c r="AF249" s="18">
        <f>SUM(G248:G250,K248:K250,O248:O250,S248:S250)</f>
        <v>0</v>
      </c>
      <c r="AG249" s="19">
        <f>AE249-AF249</f>
        <v>0</v>
      </c>
    </row>
    <row r="250" spans="3:33" ht="9" customHeight="1" thickBot="1">
      <c r="C250" s="58"/>
      <c r="D250" s="57"/>
      <c r="E250" s="43">
        <f>IF(S241="","",S241)</f>
      </c>
      <c r="F250" s="44">
        <f t="shared" si="58"/>
      </c>
      <c r="G250" s="2">
        <f>IF(Q241="","",Q241)</f>
      </c>
      <c r="H250" s="92">
        <f>IF(J247="","",J247)</f>
      </c>
      <c r="I250" s="45">
        <f>IF(S244="","",S244)</f>
      </c>
      <c r="J250" s="44">
        <f t="shared" si="59"/>
      </c>
      <c r="K250" s="2">
        <f>IF(Q244="","",Q244)</f>
      </c>
      <c r="L250" s="92">
        <f>IF(N247="","",N247)</f>
      </c>
      <c r="M250" s="45">
        <f>IF(S247="","",S247)</f>
      </c>
      <c r="N250" s="44">
        <f>IF(M250="","","-")</f>
      </c>
      <c r="O250" s="2">
        <f>IF(Q247="","",Q247)</f>
      </c>
      <c r="P250" s="92">
        <f>IF(R247="","",R247)</f>
      </c>
      <c r="Q250" s="95"/>
      <c r="R250" s="96"/>
      <c r="S250" s="96"/>
      <c r="T250" s="97"/>
      <c r="U250" s="23">
        <f>Z249</f>
        <v>0</v>
      </c>
      <c r="V250" s="24" t="s">
        <v>9</v>
      </c>
      <c r="W250" s="24">
        <f>AA249</f>
        <v>0</v>
      </c>
      <c r="X250" s="25" t="s">
        <v>6</v>
      </c>
      <c r="Y250" s="9"/>
      <c r="Z250" s="20"/>
      <c r="AA250" s="21"/>
      <c r="AB250" s="20"/>
      <c r="AC250" s="21"/>
      <c r="AD250" s="22"/>
      <c r="AE250" s="21"/>
      <c r="AF250" s="21"/>
      <c r="AG250" s="22"/>
    </row>
    <row r="251" spans="3:33" ht="9" customHeight="1" thickBot="1">
      <c r="C251" s="69"/>
      <c r="D251" s="65"/>
      <c r="E251" s="1"/>
      <c r="F251" s="27"/>
      <c r="G251" s="1"/>
      <c r="H251" s="1"/>
      <c r="I251" s="1"/>
      <c r="J251" s="27"/>
      <c r="K251" s="1"/>
      <c r="L251" s="1"/>
      <c r="M251" s="1"/>
      <c r="N251" s="27"/>
      <c r="O251" s="1"/>
      <c r="P251" s="1"/>
      <c r="Q251" s="1"/>
      <c r="R251" s="1"/>
      <c r="S251" s="1"/>
      <c r="T251" s="1"/>
      <c r="U251" s="15"/>
      <c r="V251" s="15"/>
      <c r="W251" s="15"/>
      <c r="X251" s="15"/>
      <c r="Y251" s="9"/>
      <c r="Z251" s="18"/>
      <c r="AA251" s="18"/>
      <c r="AB251" s="18"/>
      <c r="AC251" s="18"/>
      <c r="AD251" s="18"/>
      <c r="AE251" s="18"/>
      <c r="AF251" s="18"/>
      <c r="AG251" s="18"/>
    </row>
    <row r="252" spans="3:33" ht="9" customHeight="1">
      <c r="C252" s="123" t="s">
        <v>147</v>
      </c>
      <c r="D252" s="124"/>
      <c r="E252" s="127" t="str">
        <f>IF(C254="","",C254)</f>
        <v>久門　栞奈</v>
      </c>
      <c r="F252" s="128"/>
      <c r="G252" s="128"/>
      <c r="H252" s="129"/>
      <c r="I252" s="130" t="str">
        <f>IF(C257="","",C257)</f>
        <v>菅　紅里寿</v>
      </c>
      <c r="J252" s="128"/>
      <c r="K252" s="128"/>
      <c r="L252" s="129"/>
      <c r="M252" s="130" t="str">
        <f>IF(C260="","",C260)</f>
        <v>沼田　弥乗</v>
      </c>
      <c r="N252" s="128"/>
      <c r="O252" s="128"/>
      <c r="P252" s="129"/>
      <c r="Q252" s="130">
        <f>IF(C263="","",C263)</f>
      </c>
      <c r="R252" s="128"/>
      <c r="S252" s="128"/>
      <c r="T252" s="131"/>
      <c r="U252" s="132" t="s">
        <v>0</v>
      </c>
      <c r="V252" s="133"/>
      <c r="W252" s="133"/>
      <c r="X252" s="134"/>
      <c r="Y252" s="9"/>
      <c r="Z252" s="112" t="s">
        <v>2</v>
      </c>
      <c r="AA252" s="113"/>
      <c r="AB252" s="112" t="s">
        <v>3</v>
      </c>
      <c r="AC252" s="114"/>
      <c r="AD252" s="113"/>
      <c r="AE252" s="112" t="s">
        <v>4</v>
      </c>
      <c r="AF252" s="114"/>
      <c r="AG252" s="113"/>
    </row>
    <row r="253" spans="3:33" ht="9" customHeight="1" thickBot="1">
      <c r="C253" s="125"/>
      <c r="D253" s="126"/>
      <c r="E253" s="115">
        <f>IF(C255="","",C255)</f>
      </c>
      <c r="F253" s="116"/>
      <c r="G253" s="116"/>
      <c r="H253" s="117"/>
      <c r="I253" s="118">
        <f>IF(C258="","",C258)</f>
      </c>
      <c r="J253" s="116"/>
      <c r="K253" s="116"/>
      <c r="L253" s="117"/>
      <c r="M253" s="118">
        <f>IF(C261="","",C261)</f>
      </c>
      <c r="N253" s="116"/>
      <c r="O253" s="116"/>
      <c r="P253" s="117"/>
      <c r="Q253" s="118">
        <f>IF(C264="","",C264)</f>
      </c>
      <c r="R253" s="116"/>
      <c r="S253" s="116"/>
      <c r="T253" s="119"/>
      <c r="U253" s="120" t="s">
        <v>1</v>
      </c>
      <c r="V253" s="121"/>
      <c r="W253" s="121"/>
      <c r="X253" s="122"/>
      <c r="Y253" s="9"/>
      <c r="Z253" s="7" t="s">
        <v>5</v>
      </c>
      <c r="AA253" s="3" t="s">
        <v>6</v>
      </c>
      <c r="AB253" s="7" t="s">
        <v>10</v>
      </c>
      <c r="AC253" s="3" t="s">
        <v>7</v>
      </c>
      <c r="AD253" s="4" t="s">
        <v>8</v>
      </c>
      <c r="AE253" s="3" t="s">
        <v>10</v>
      </c>
      <c r="AF253" s="3" t="s">
        <v>7</v>
      </c>
      <c r="AG253" s="4" t="s">
        <v>8</v>
      </c>
    </row>
    <row r="254" spans="3:33" ht="9" customHeight="1">
      <c r="C254" s="68" t="s">
        <v>159</v>
      </c>
      <c r="D254" s="67" t="s">
        <v>164</v>
      </c>
      <c r="E254" s="98"/>
      <c r="F254" s="99"/>
      <c r="G254" s="99"/>
      <c r="H254" s="100"/>
      <c r="I254" s="26">
        <v>21</v>
      </c>
      <c r="J254" s="27" t="str">
        <f>IF(I254="","","-")</f>
        <v>-</v>
      </c>
      <c r="K254" s="28">
        <v>19</v>
      </c>
      <c r="L254" s="103" t="str">
        <f>IF(I254&lt;&gt;"",IF(I254&gt;K254,IF(I255&gt;K255,"○",IF(I256&gt;K256,"○","×")),IF(I255&gt;K255,IF(I256&gt;K256,"○","×"),"×")),"")</f>
        <v>○</v>
      </c>
      <c r="M254" s="26">
        <v>9</v>
      </c>
      <c r="N254" s="29" t="str">
        <f aca="true" t="shared" si="60" ref="N254:N259">IF(M254="","","-")</f>
        <v>-</v>
      </c>
      <c r="O254" s="30">
        <v>21</v>
      </c>
      <c r="P254" s="103" t="str">
        <f>IF(M254&lt;&gt;"",IF(M254&gt;O254,IF(M255&gt;O255,"○",IF(M256&gt;O256,"○","×")),IF(M255&gt;O255,IF(M256&gt;O256,"○","×"),"×")),"")</f>
        <v>×</v>
      </c>
      <c r="Q254" s="31"/>
      <c r="R254" s="29">
        <f aca="true" t="shared" si="61" ref="R254:R262">IF(Q254="","","-")</f>
      </c>
      <c r="S254" s="28"/>
      <c r="T254" s="106">
        <f>IF(Q254&lt;&gt;"",IF(Q254&gt;S254,IF(Q255&gt;S255,"○",IF(Q256&gt;S256,"○","×")),IF(Q255&gt;S255,IF(Q256&gt;S256,"○","×"),"×")),"")</f>
      </c>
      <c r="U254" s="107"/>
      <c r="V254" s="108"/>
      <c r="W254" s="108"/>
      <c r="X254" s="109"/>
      <c r="Y254" s="9"/>
      <c r="Z254" s="17"/>
      <c r="AA254" s="18"/>
      <c r="AB254" s="8"/>
      <c r="AC254" s="6"/>
      <c r="AD254" s="10"/>
      <c r="AE254" s="18"/>
      <c r="AF254" s="18"/>
      <c r="AG254" s="19"/>
    </row>
    <row r="255" spans="3:33" ht="9" customHeight="1">
      <c r="C255" s="60"/>
      <c r="D255" s="66"/>
      <c r="E255" s="101"/>
      <c r="F255" s="79"/>
      <c r="G255" s="79"/>
      <c r="H255" s="80"/>
      <c r="I255" s="26">
        <v>21</v>
      </c>
      <c r="J255" s="27" t="str">
        <f>IF(I255="","","-")</f>
        <v>-</v>
      </c>
      <c r="K255" s="32">
        <v>13</v>
      </c>
      <c r="L255" s="104"/>
      <c r="M255" s="26">
        <v>9</v>
      </c>
      <c r="N255" s="27" t="str">
        <f t="shared" si="60"/>
        <v>-</v>
      </c>
      <c r="O255" s="28">
        <v>21</v>
      </c>
      <c r="P255" s="104"/>
      <c r="Q255" s="26"/>
      <c r="R255" s="27">
        <f t="shared" si="61"/>
      </c>
      <c r="S255" s="28"/>
      <c r="T255" s="84"/>
      <c r="U255" s="89"/>
      <c r="V255" s="90"/>
      <c r="W255" s="90"/>
      <c r="X255" s="91"/>
      <c r="Y255" s="9"/>
      <c r="Z255" s="17">
        <f>COUNTIF(E254:T256,"○")</f>
        <v>1</v>
      </c>
      <c r="AA255" s="18">
        <f>COUNTIF(E254:T256,"×")</f>
        <v>1</v>
      </c>
      <c r="AB255" s="11">
        <f>(IF((E254&gt;G254),1,0))+(IF((E255&gt;G255),1,0))+(IF((E256&gt;G256),1,0))+(IF((I254&gt;K254),1,0))+(IF((I255&gt;K255),1,0))+(IF((I256&gt;K256),1,0))+(IF((M254&gt;O254),1,0))+(IF((M255&gt;O255),1,0))+(IF((M256&gt;O256),1,0))+(IF((Q254&gt;S254),1,0))+(IF((Q255&gt;S255),1,0))+(IF((Q256&gt;S256),1,0))</f>
        <v>2</v>
      </c>
      <c r="AC255" s="12">
        <f>(IF((E254&lt;G254),1,0))+(IF((E255&lt;G255),1,0))+(IF((E256&lt;G256),1,0))+(IF((I254&lt;K254),1,0))+(IF((I255&lt;K255),1,0))+(IF((I256&lt;K256),1,0))+(IF((M254&lt;O254),1,0))+(IF((M255&lt;O255),1,0))+(IF((M256&lt;O256),1,0))+(IF((Q254&lt;S254),1,0))+(IF((Q255&lt;S255),1,0))+(IF((Q256&lt;S256),1,0))</f>
        <v>2</v>
      </c>
      <c r="AD255" s="13">
        <f>AB255-AC255</f>
        <v>0</v>
      </c>
      <c r="AE255" s="18">
        <f>SUM(E254:E256,I254:I256,M254:M256,Q254:Q256)</f>
        <v>60</v>
      </c>
      <c r="AF255" s="18">
        <f>SUM(G254:G256,K254:K256,O254:O256,S254:S256)</f>
        <v>74</v>
      </c>
      <c r="AG255" s="19">
        <f>AE255-AF255</f>
        <v>-14</v>
      </c>
    </row>
    <row r="256" spans="3:33" ht="9" customHeight="1">
      <c r="C256" s="60"/>
      <c r="D256" s="65"/>
      <c r="E256" s="102"/>
      <c r="F256" s="82"/>
      <c r="G256" s="82"/>
      <c r="H256" s="83"/>
      <c r="I256" s="33"/>
      <c r="J256" s="27">
        <f>IF(I256="","","-")</f>
      </c>
      <c r="K256" s="34"/>
      <c r="L256" s="105"/>
      <c r="M256" s="33"/>
      <c r="N256" s="35">
        <f t="shared" si="60"/>
      </c>
      <c r="O256" s="34"/>
      <c r="P256" s="104"/>
      <c r="Q256" s="33"/>
      <c r="R256" s="35">
        <f t="shared" si="61"/>
      </c>
      <c r="S256" s="34"/>
      <c r="T256" s="84"/>
      <c r="U256" s="14">
        <f>Z255</f>
        <v>1</v>
      </c>
      <c r="V256" s="15" t="s">
        <v>9</v>
      </c>
      <c r="W256" s="15">
        <f>AA255</f>
        <v>1</v>
      </c>
      <c r="X256" s="16" t="s">
        <v>6</v>
      </c>
      <c r="Y256" s="9"/>
      <c r="Z256" s="17"/>
      <c r="AA256" s="18"/>
      <c r="AB256" s="17"/>
      <c r="AC256" s="18"/>
      <c r="AD256" s="19"/>
      <c r="AE256" s="18"/>
      <c r="AF256" s="18"/>
      <c r="AG256" s="19"/>
    </row>
    <row r="257" spans="3:33" ht="9" customHeight="1">
      <c r="C257" s="64" t="s">
        <v>160</v>
      </c>
      <c r="D257" s="61" t="s">
        <v>64</v>
      </c>
      <c r="E257" s="36">
        <f>IF(K254="","",K254)</f>
        <v>19</v>
      </c>
      <c r="F257" s="27" t="str">
        <f aca="true" t="shared" si="62" ref="F257:F265">IF(E257="","","-")</f>
        <v>-</v>
      </c>
      <c r="G257" s="1">
        <f>IF(I254="","",I254)</f>
        <v>21</v>
      </c>
      <c r="H257" s="72" t="str">
        <f>IF(L254="","",IF(L254="○","×",IF(L254="×","○")))</f>
        <v>×</v>
      </c>
      <c r="I257" s="75"/>
      <c r="J257" s="76"/>
      <c r="K257" s="76"/>
      <c r="L257" s="77"/>
      <c r="M257" s="26">
        <v>12</v>
      </c>
      <c r="N257" s="27" t="str">
        <f t="shared" si="60"/>
        <v>-</v>
      </c>
      <c r="O257" s="28">
        <v>21</v>
      </c>
      <c r="P257" s="110" t="str">
        <f>IF(M257&lt;&gt;"",IF(M257&gt;O257,IF(M258&gt;O258,"○",IF(M259&gt;O259,"○","×")),IF(M258&gt;O258,IF(M259&gt;O259,"○","×"),"×")),"")</f>
        <v>×</v>
      </c>
      <c r="Q257" s="26"/>
      <c r="R257" s="27">
        <f t="shared" si="61"/>
      </c>
      <c r="S257" s="28"/>
      <c r="T257" s="111">
        <f>IF(Q257&lt;&gt;"",IF(Q257&gt;S257,IF(Q258&gt;S258,"○",IF(Q259&gt;S259,"○","×")),IF(Q258&gt;S258,IF(Q259&gt;S259,"○","×"),"×")),"")</f>
      </c>
      <c r="U257" s="86"/>
      <c r="V257" s="87"/>
      <c r="W257" s="87"/>
      <c r="X257" s="88"/>
      <c r="Y257" s="9"/>
      <c r="Z257" s="8"/>
      <c r="AA257" s="6"/>
      <c r="AB257" s="8"/>
      <c r="AC257" s="6"/>
      <c r="AD257" s="10"/>
      <c r="AE257" s="6"/>
      <c r="AF257" s="6"/>
      <c r="AG257" s="10"/>
    </row>
    <row r="258" spans="3:33" ht="9" customHeight="1">
      <c r="C258" s="60"/>
      <c r="D258" s="59"/>
      <c r="E258" s="36">
        <f>IF(K255="","",K255)</f>
        <v>13</v>
      </c>
      <c r="F258" s="27" t="str">
        <f t="shared" si="62"/>
        <v>-</v>
      </c>
      <c r="G258" s="1">
        <f>IF(I255="","",I255)</f>
        <v>21</v>
      </c>
      <c r="H258" s="73" t="str">
        <f>IF(J255="","",J255)</f>
        <v>-</v>
      </c>
      <c r="I258" s="78"/>
      <c r="J258" s="79"/>
      <c r="K258" s="79"/>
      <c r="L258" s="80"/>
      <c r="M258" s="26">
        <v>6</v>
      </c>
      <c r="N258" s="27" t="str">
        <f t="shared" si="60"/>
        <v>-</v>
      </c>
      <c r="O258" s="28">
        <v>21</v>
      </c>
      <c r="P258" s="104"/>
      <c r="Q258" s="26"/>
      <c r="R258" s="27">
        <f t="shared" si="61"/>
      </c>
      <c r="S258" s="28"/>
      <c r="T258" s="84"/>
      <c r="U258" s="89"/>
      <c r="V258" s="90"/>
      <c r="W258" s="90"/>
      <c r="X258" s="91"/>
      <c r="Y258" s="9"/>
      <c r="Z258" s="17">
        <f>COUNTIF(E257:T259,"○")</f>
        <v>0</v>
      </c>
      <c r="AA258" s="18">
        <f>COUNTIF(E257:T259,"×")</f>
        <v>2</v>
      </c>
      <c r="AB258" s="11">
        <f>(IF((E257&gt;G257),1,0))+(IF((E258&gt;G258),1,0))+(IF((E259&gt;G259),1,0))+(IF((I257&gt;K257),1,0))+(IF((I258&gt;K258),1,0))+(IF((I259&gt;K259),1,0))+(IF((M257&gt;O257),1,0))+(IF((M258&gt;O258),1,0))+(IF((M259&gt;O259),1,0))+(IF((Q257&gt;S257),1,0))+(IF((Q258&gt;S258),1,0))+(IF((Q259&gt;S259),1,0))</f>
        <v>0</v>
      </c>
      <c r="AC258" s="12">
        <f>(IF((E257&lt;G257),1,0))+(IF((E258&lt;G258),1,0))+(IF((E259&lt;G259),1,0))+(IF((I257&lt;K257),1,0))+(IF((I258&lt;K258),1,0))+(IF((I259&lt;K259),1,0))+(IF((M257&lt;O257),1,0))+(IF((M258&lt;O258),1,0))+(IF((M259&lt;O259),1,0))+(IF((Q257&lt;S257),1,0))+(IF((Q258&lt;S258),1,0))+(IF((Q259&lt;S259),1,0))</f>
        <v>4</v>
      </c>
      <c r="AD258" s="13">
        <f>AB258-AC258</f>
        <v>-4</v>
      </c>
      <c r="AE258" s="18">
        <f>SUM(E257:E259,I257:I259,M257:M259,Q257:Q259)</f>
        <v>50</v>
      </c>
      <c r="AF258" s="18">
        <f>SUM(G257:G259,K257:K259,O257:O259,S257:S259)</f>
        <v>84</v>
      </c>
      <c r="AG258" s="19">
        <f>AE258-AF258</f>
        <v>-34</v>
      </c>
    </row>
    <row r="259" spans="3:33" ht="9" customHeight="1">
      <c r="C259" s="63"/>
      <c r="D259" s="62"/>
      <c r="E259" s="37">
        <f>IF(K256="","",K256)</f>
      </c>
      <c r="F259" s="27">
        <f t="shared" si="62"/>
      </c>
      <c r="G259" s="38">
        <f>IF(I256="","",I256)</f>
      </c>
      <c r="H259" s="74">
        <f>IF(J256="","",J256)</f>
      </c>
      <c r="I259" s="81"/>
      <c r="J259" s="82"/>
      <c r="K259" s="82"/>
      <c r="L259" s="83"/>
      <c r="M259" s="33"/>
      <c r="N259" s="27">
        <f t="shared" si="60"/>
      </c>
      <c r="O259" s="34"/>
      <c r="P259" s="105"/>
      <c r="Q259" s="33"/>
      <c r="R259" s="35">
        <f t="shared" si="61"/>
      </c>
      <c r="S259" s="34"/>
      <c r="T259" s="85"/>
      <c r="U259" s="14">
        <f>Z258</f>
        <v>0</v>
      </c>
      <c r="V259" s="15" t="s">
        <v>9</v>
      </c>
      <c r="W259" s="15">
        <f>AA258</f>
        <v>2</v>
      </c>
      <c r="X259" s="16" t="s">
        <v>6</v>
      </c>
      <c r="Y259" s="9"/>
      <c r="Z259" s="20"/>
      <c r="AA259" s="21"/>
      <c r="AB259" s="20"/>
      <c r="AC259" s="21"/>
      <c r="AD259" s="22"/>
      <c r="AE259" s="21"/>
      <c r="AF259" s="21"/>
      <c r="AG259" s="22"/>
    </row>
    <row r="260" spans="3:33" ht="9" customHeight="1">
      <c r="C260" s="64" t="s">
        <v>161</v>
      </c>
      <c r="D260" s="61" t="s">
        <v>18</v>
      </c>
      <c r="E260" s="36">
        <f>IF(O254="","",O254)</f>
        <v>21</v>
      </c>
      <c r="F260" s="39" t="str">
        <f t="shared" si="62"/>
        <v>-</v>
      </c>
      <c r="G260" s="1">
        <f>IF(M254="","",M254)</f>
        <v>9</v>
      </c>
      <c r="H260" s="72" t="str">
        <f>IF(P254="","",IF(P254="○","×",IF(P254="×","○")))</f>
        <v>○</v>
      </c>
      <c r="I260" s="40">
        <f>IF(O257="","",O257)</f>
        <v>21</v>
      </c>
      <c r="J260" s="27" t="str">
        <f aca="true" t="shared" si="63" ref="J260:J265">IF(I260="","","-")</f>
        <v>-</v>
      </c>
      <c r="K260" s="1">
        <f>IF(M257="","",M257)</f>
        <v>12</v>
      </c>
      <c r="L260" s="72" t="str">
        <f>IF(P257="","",IF(P257="○","×",IF(P257="×","○")))</f>
        <v>○</v>
      </c>
      <c r="M260" s="75"/>
      <c r="N260" s="76"/>
      <c r="O260" s="76"/>
      <c r="P260" s="77"/>
      <c r="Q260" s="26"/>
      <c r="R260" s="27">
        <f t="shared" si="61"/>
      </c>
      <c r="S260" s="28"/>
      <c r="T260" s="84">
        <f>IF(Q260&lt;&gt;"",IF(Q260&gt;S260,IF(Q261&gt;S261,"○",IF(Q262&gt;S262,"○","×")),IF(Q261&gt;S261,IF(Q262&gt;S262,"○","×"),"×")),"")</f>
      </c>
      <c r="U260" s="86"/>
      <c r="V260" s="87"/>
      <c r="W260" s="87"/>
      <c r="X260" s="88"/>
      <c r="Y260" s="9"/>
      <c r="Z260" s="17"/>
      <c r="AA260" s="18"/>
      <c r="AB260" s="17"/>
      <c r="AC260" s="18"/>
      <c r="AD260" s="19"/>
      <c r="AE260" s="18"/>
      <c r="AF260" s="18"/>
      <c r="AG260" s="19"/>
    </row>
    <row r="261" spans="3:33" ht="9" customHeight="1">
      <c r="C261" s="60"/>
      <c r="D261" s="59"/>
      <c r="E261" s="36">
        <f>IF(O255="","",O255)</f>
        <v>21</v>
      </c>
      <c r="F261" s="27" t="str">
        <f t="shared" si="62"/>
        <v>-</v>
      </c>
      <c r="G261" s="1">
        <f>IF(M255="","",M255)</f>
        <v>9</v>
      </c>
      <c r="H261" s="73">
        <f>IF(J258="","",J258)</f>
      </c>
      <c r="I261" s="40">
        <f>IF(O258="","",O258)</f>
        <v>21</v>
      </c>
      <c r="J261" s="27" t="str">
        <f t="shared" si="63"/>
        <v>-</v>
      </c>
      <c r="K261" s="1">
        <f>IF(M258="","",M258)</f>
        <v>6</v>
      </c>
      <c r="L261" s="73" t="str">
        <f>IF(N258="","",N258)</f>
        <v>-</v>
      </c>
      <c r="M261" s="78"/>
      <c r="N261" s="79"/>
      <c r="O261" s="79"/>
      <c r="P261" s="80"/>
      <c r="Q261" s="26"/>
      <c r="R261" s="27">
        <f t="shared" si="61"/>
      </c>
      <c r="S261" s="28"/>
      <c r="T261" s="84"/>
      <c r="U261" s="89"/>
      <c r="V261" s="90"/>
      <c r="W261" s="90"/>
      <c r="X261" s="91"/>
      <c r="Y261" s="9"/>
      <c r="Z261" s="17">
        <f>COUNTIF(E260:T262,"○")</f>
        <v>2</v>
      </c>
      <c r="AA261" s="18">
        <f>COUNTIF(E260:T262,"×")</f>
        <v>0</v>
      </c>
      <c r="AB261" s="11">
        <f>(IF((E260&gt;G260),1,0))+(IF((E261&gt;G261),1,0))+(IF((E262&gt;G262),1,0))+(IF((I260&gt;K260),1,0))+(IF((I261&gt;K261),1,0))+(IF((I262&gt;K262),1,0))+(IF((M260&gt;O260),1,0))+(IF((M261&gt;O261),1,0))+(IF((M262&gt;O262),1,0))+(IF((Q260&gt;S260),1,0))+(IF((Q261&gt;S261),1,0))+(IF((Q262&gt;S262),1,0))</f>
        <v>4</v>
      </c>
      <c r="AC261" s="12">
        <f>(IF((E260&lt;G260),1,0))+(IF((E261&lt;G261),1,0))+(IF((E262&lt;G262),1,0))+(IF((I260&lt;K260),1,0))+(IF((I261&lt;K261),1,0))+(IF((I262&lt;K262),1,0))+(IF((M260&lt;O260),1,0))+(IF((M261&lt;O261),1,0))+(IF((M262&lt;O262),1,0))+(IF((Q260&lt;S260),1,0))+(IF((Q261&lt;S261),1,0))+(IF((Q262&lt;S262),1,0))</f>
        <v>0</v>
      </c>
      <c r="AD261" s="13">
        <f>AB261-AC261</f>
        <v>4</v>
      </c>
      <c r="AE261" s="18">
        <f>SUM(E260:E262,I260:I262,M260:M262,Q260:Q262)</f>
        <v>84</v>
      </c>
      <c r="AF261" s="18">
        <f>SUM(G260:G262,K260:K262,O260:O262,S260:S262)</f>
        <v>36</v>
      </c>
      <c r="AG261" s="19">
        <f>AE261-AF261</f>
        <v>48</v>
      </c>
    </row>
    <row r="262" spans="3:33" ht="9" customHeight="1">
      <c r="C262" s="63"/>
      <c r="D262" s="62"/>
      <c r="E262" s="37">
        <f>IF(O256="","",O256)</f>
      </c>
      <c r="F262" s="35">
        <f t="shared" si="62"/>
      </c>
      <c r="G262" s="38">
        <f>IF(M256="","",M256)</f>
      </c>
      <c r="H262" s="74">
        <f>IF(J259="","",J259)</f>
      </c>
      <c r="I262" s="41">
        <f>IF(O259="","",O259)</f>
      </c>
      <c r="J262" s="27">
        <f t="shared" si="63"/>
      </c>
      <c r="K262" s="38">
        <f>IF(M259="","",M259)</f>
      </c>
      <c r="L262" s="74">
        <f>IF(N259="","",N259)</f>
      </c>
      <c r="M262" s="81"/>
      <c r="N262" s="82"/>
      <c r="O262" s="82"/>
      <c r="P262" s="83"/>
      <c r="Q262" s="33"/>
      <c r="R262" s="27">
        <f t="shared" si="61"/>
      </c>
      <c r="S262" s="34"/>
      <c r="T262" s="85"/>
      <c r="U262" s="14">
        <f>Z261</f>
        <v>2</v>
      </c>
      <c r="V262" s="15" t="s">
        <v>9</v>
      </c>
      <c r="W262" s="15">
        <f>AA261</f>
        <v>0</v>
      </c>
      <c r="X262" s="16" t="s">
        <v>6</v>
      </c>
      <c r="Y262" s="9"/>
      <c r="Z262" s="17"/>
      <c r="AA262" s="18"/>
      <c r="AB262" s="17"/>
      <c r="AC262" s="18"/>
      <c r="AD262" s="19"/>
      <c r="AE262" s="18"/>
      <c r="AF262" s="18"/>
      <c r="AG262" s="19"/>
    </row>
    <row r="263" spans="3:33" ht="9" customHeight="1">
      <c r="C263" s="60"/>
      <c r="D263" s="61"/>
      <c r="E263" s="36">
        <f>IF(S254="","",S254)</f>
      </c>
      <c r="F263" s="27">
        <f t="shared" si="62"/>
      </c>
      <c r="G263" s="1">
        <f>IF(Q254="","",Q254)</f>
      </c>
      <c r="H263" s="72">
        <f>IF(T254="","",IF(T254="○","×",IF(T254="×","○")))</f>
      </c>
      <c r="I263" s="40">
        <f>IF(S257="","",S257)</f>
      </c>
      <c r="J263" s="39">
        <f t="shared" si="63"/>
      </c>
      <c r="K263" s="1">
        <f>IF(Q257="","",Q257)</f>
      </c>
      <c r="L263" s="72">
        <f>IF(T257="","",IF(T257="○","×",IF(T257="×","○")))</f>
      </c>
      <c r="M263" s="42">
        <f>IF(S260="","",S260)</f>
      </c>
      <c r="N263" s="27">
        <f>IF(M263="","","-")</f>
      </c>
      <c r="O263" s="5">
        <f>IF(Q260="","",Q260)</f>
      </c>
      <c r="P263" s="72">
        <f>IF(T260="","",IF(T260="○","×",IF(T260="×","○")))</f>
      </c>
      <c r="Q263" s="75"/>
      <c r="R263" s="76"/>
      <c r="S263" s="76"/>
      <c r="T263" s="93"/>
      <c r="U263" s="86"/>
      <c r="V263" s="87"/>
      <c r="W263" s="87"/>
      <c r="X263" s="88"/>
      <c r="Y263" s="9"/>
      <c r="Z263" s="8"/>
      <c r="AA263" s="6"/>
      <c r="AB263" s="8"/>
      <c r="AC263" s="6"/>
      <c r="AD263" s="10"/>
      <c r="AE263" s="6"/>
      <c r="AF263" s="6"/>
      <c r="AG263" s="10"/>
    </row>
    <row r="264" spans="3:33" ht="9" customHeight="1">
      <c r="C264" s="60"/>
      <c r="D264" s="59"/>
      <c r="E264" s="36">
        <f>IF(S255="","",S255)</f>
      </c>
      <c r="F264" s="27">
        <f t="shared" si="62"/>
      </c>
      <c r="G264" s="1">
        <f>IF(Q255="","",Q255)</f>
      </c>
      <c r="H264" s="73" t="str">
        <f>IF(J261="","",J261)</f>
        <v>-</v>
      </c>
      <c r="I264" s="40">
        <f>IF(S258="","",S258)</f>
      </c>
      <c r="J264" s="27">
        <f t="shared" si="63"/>
      </c>
      <c r="K264" s="1">
        <f>IF(Q258="","",Q258)</f>
      </c>
      <c r="L264" s="73">
        <f>IF(N261="","",N261)</f>
      </c>
      <c r="M264" s="40">
        <f>IF(S261="","",S261)</f>
      </c>
      <c r="N264" s="27">
        <f>IF(M264="","","-")</f>
      </c>
      <c r="O264" s="1">
        <f>IF(Q261="","",Q261)</f>
      </c>
      <c r="P264" s="73">
        <f>IF(R261="","",R261)</f>
      </c>
      <c r="Q264" s="78"/>
      <c r="R264" s="79"/>
      <c r="S264" s="79"/>
      <c r="T264" s="94"/>
      <c r="U264" s="89"/>
      <c r="V264" s="90"/>
      <c r="W264" s="90"/>
      <c r="X264" s="91"/>
      <c r="Y264" s="9"/>
      <c r="Z264" s="17">
        <f>COUNTIF(E263:T265,"○")</f>
        <v>0</v>
      </c>
      <c r="AA264" s="18">
        <f>COUNTIF(E263:T265,"×")</f>
        <v>0</v>
      </c>
      <c r="AB264" s="11">
        <f>(IF((E263&gt;G263),1,0))+(IF((E264&gt;G264),1,0))+(IF((E265&gt;G265),1,0))+(IF((I263&gt;K263),1,0))+(IF((I264&gt;K264),1,0))+(IF((I265&gt;K265),1,0))+(IF((M263&gt;O263),1,0))+(IF((M264&gt;O264),1,0))+(IF((M265&gt;O265),1,0))+(IF((Q263&gt;S263),1,0))+(IF((Q264&gt;S264),1,0))+(IF((Q265&gt;S265),1,0))</f>
        <v>0</v>
      </c>
      <c r="AC264" s="12">
        <f>(IF((E263&lt;G263),1,0))+(IF((E264&lt;G264),1,0))+(IF((E265&lt;G265),1,0))+(IF((I263&lt;K263),1,0))+(IF((I264&lt;K264),1,0))+(IF((I265&lt;K265),1,0))+(IF((M263&lt;O263),1,0))+(IF((M264&lt;O264),1,0))+(IF((M265&lt;O265),1,0))+(IF((Q263&lt;S263),1,0))+(IF((Q264&lt;S264),1,0))+(IF((Q265&lt;S265),1,0))</f>
        <v>0</v>
      </c>
      <c r="AD264" s="13">
        <f>AB264-AC264</f>
        <v>0</v>
      </c>
      <c r="AE264" s="18">
        <f>SUM(E263:E265,I263:I265,M263:M265,Q263:Q265)</f>
        <v>0</v>
      </c>
      <c r="AF264" s="18">
        <f>SUM(G263:G265,K263:K265,O263:O265,S263:S265)</f>
        <v>0</v>
      </c>
      <c r="AG264" s="19">
        <f>AE264-AF264</f>
        <v>0</v>
      </c>
    </row>
    <row r="265" spans="3:33" ht="9" customHeight="1" thickBot="1">
      <c r="C265" s="58"/>
      <c r="D265" s="57"/>
      <c r="E265" s="43">
        <f>IF(S256="","",S256)</f>
      </c>
      <c r="F265" s="44">
        <f t="shared" si="62"/>
      </c>
      <c r="G265" s="2">
        <f>IF(Q256="","",Q256)</f>
      </c>
      <c r="H265" s="92">
        <f>IF(J262="","",J262)</f>
      </c>
      <c r="I265" s="45">
        <f>IF(S259="","",S259)</f>
      </c>
      <c r="J265" s="44">
        <f t="shared" si="63"/>
      </c>
      <c r="K265" s="2">
        <f>IF(Q259="","",Q259)</f>
      </c>
      <c r="L265" s="92">
        <f>IF(N262="","",N262)</f>
      </c>
      <c r="M265" s="45">
        <f>IF(S262="","",S262)</f>
      </c>
      <c r="N265" s="44">
        <f>IF(M265="","","-")</f>
      </c>
      <c r="O265" s="2">
        <f>IF(Q262="","",Q262)</f>
      </c>
      <c r="P265" s="92">
        <f>IF(R262="","",R262)</f>
      </c>
      <c r="Q265" s="95"/>
      <c r="R265" s="96"/>
      <c r="S265" s="96"/>
      <c r="T265" s="97"/>
      <c r="U265" s="23">
        <f>Z264</f>
        <v>0</v>
      </c>
      <c r="V265" s="24" t="s">
        <v>9</v>
      </c>
      <c r="W265" s="24">
        <f>AA264</f>
        <v>0</v>
      </c>
      <c r="X265" s="25" t="s">
        <v>6</v>
      </c>
      <c r="Y265" s="9"/>
      <c r="Z265" s="20"/>
      <c r="AA265" s="21"/>
      <c r="AB265" s="20"/>
      <c r="AC265" s="21"/>
      <c r="AD265" s="22"/>
      <c r="AE265" s="21"/>
      <c r="AF265" s="21"/>
      <c r="AG265" s="22"/>
    </row>
  </sheetData>
  <sheetProtection/>
  <mergeCells count="544">
    <mergeCell ref="C5:D6"/>
    <mergeCell ref="E5:H5"/>
    <mergeCell ref="I5:L5"/>
    <mergeCell ref="M5:P5"/>
    <mergeCell ref="Q5:T5"/>
    <mergeCell ref="U5:X5"/>
    <mergeCell ref="Z5:AA5"/>
    <mergeCell ref="AB5:AD5"/>
    <mergeCell ref="AE5:AG5"/>
    <mergeCell ref="E6:H6"/>
    <mergeCell ref="I6:L6"/>
    <mergeCell ref="M6:P6"/>
    <mergeCell ref="Q6:T6"/>
    <mergeCell ref="U6:X6"/>
    <mergeCell ref="E7:H9"/>
    <mergeCell ref="L7:L9"/>
    <mergeCell ref="P7:P9"/>
    <mergeCell ref="T7:T9"/>
    <mergeCell ref="U7:X8"/>
    <mergeCell ref="H10:H12"/>
    <mergeCell ref="I10:L12"/>
    <mergeCell ref="P10:P12"/>
    <mergeCell ref="T10:T12"/>
    <mergeCell ref="U10:X11"/>
    <mergeCell ref="H13:H15"/>
    <mergeCell ref="L13:L15"/>
    <mergeCell ref="M13:P15"/>
    <mergeCell ref="T13:T15"/>
    <mergeCell ref="U13:X14"/>
    <mergeCell ref="H16:H18"/>
    <mergeCell ref="L16:L18"/>
    <mergeCell ref="P16:P18"/>
    <mergeCell ref="Q16:T18"/>
    <mergeCell ref="U16:X17"/>
    <mergeCell ref="C20:D21"/>
    <mergeCell ref="E20:H20"/>
    <mergeCell ref="I20:L20"/>
    <mergeCell ref="M20:P20"/>
    <mergeCell ref="Q20:T20"/>
    <mergeCell ref="U20:X20"/>
    <mergeCell ref="Z20:AA20"/>
    <mergeCell ref="AB20:AD20"/>
    <mergeCell ref="AE20:AG20"/>
    <mergeCell ref="E21:H21"/>
    <mergeCell ref="I21:L21"/>
    <mergeCell ref="M21:P21"/>
    <mergeCell ref="Q21:T21"/>
    <mergeCell ref="U21:X21"/>
    <mergeCell ref="E22:H24"/>
    <mergeCell ref="L22:L24"/>
    <mergeCell ref="P22:P24"/>
    <mergeCell ref="T22:T24"/>
    <mergeCell ref="U22:X23"/>
    <mergeCell ref="H25:H27"/>
    <mergeCell ref="I25:L27"/>
    <mergeCell ref="P25:P27"/>
    <mergeCell ref="T25:T27"/>
    <mergeCell ref="U25:X26"/>
    <mergeCell ref="H28:H30"/>
    <mergeCell ref="L28:L30"/>
    <mergeCell ref="M28:P30"/>
    <mergeCell ref="T28:T30"/>
    <mergeCell ref="U28:X29"/>
    <mergeCell ref="H31:H33"/>
    <mergeCell ref="L31:L33"/>
    <mergeCell ref="P31:P33"/>
    <mergeCell ref="Q31:T33"/>
    <mergeCell ref="U31:X32"/>
    <mergeCell ref="C35:D36"/>
    <mergeCell ref="E35:H35"/>
    <mergeCell ref="I35:L35"/>
    <mergeCell ref="M35:P35"/>
    <mergeCell ref="Q35:T35"/>
    <mergeCell ref="U35:X35"/>
    <mergeCell ref="Z35:AA35"/>
    <mergeCell ref="AB35:AD35"/>
    <mergeCell ref="AE35:AG35"/>
    <mergeCell ref="E36:H36"/>
    <mergeCell ref="I36:L36"/>
    <mergeCell ref="M36:P36"/>
    <mergeCell ref="Q36:T36"/>
    <mergeCell ref="U36:X36"/>
    <mergeCell ref="E37:H39"/>
    <mergeCell ref="L37:L39"/>
    <mergeCell ref="P37:P39"/>
    <mergeCell ref="T37:T39"/>
    <mergeCell ref="U37:X38"/>
    <mergeCell ref="H40:H42"/>
    <mergeCell ref="I40:L42"/>
    <mergeCell ref="P40:P42"/>
    <mergeCell ref="T40:T42"/>
    <mergeCell ref="U40:X41"/>
    <mergeCell ref="H43:H45"/>
    <mergeCell ref="L43:L45"/>
    <mergeCell ref="M43:P45"/>
    <mergeCell ref="T43:T45"/>
    <mergeCell ref="U43:X44"/>
    <mergeCell ref="H46:H48"/>
    <mergeCell ref="L46:L48"/>
    <mergeCell ref="P46:P48"/>
    <mergeCell ref="Q46:T48"/>
    <mergeCell ref="U46:X47"/>
    <mergeCell ref="C50:D51"/>
    <mergeCell ref="E50:H50"/>
    <mergeCell ref="I50:L50"/>
    <mergeCell ref="M50:P50"/>
    <mergeCell ref="Q50:T50"/>
    <mergeCell ref="U50:X50"/>
    <mergeCell ref="Z50:AA50"/>
    <mergeCell ref="AB50:AD50"/>
    <mergeCell ref="AE50:AG50"/>
    <mergeCell ref="E51:H51"/>
    <mergeCell ref="I51:L51"/>
    <mergeCell ref="M51:P51"/>
    <mergeCell ref="Q51:T51"/>
    <mergeCell ref="U51:X51"/>
    <mergeCell ref="E52:H54"/>
    <mergeCell ref="L52:L54"/>
    <mergeCell ref="P52:P54"/>
    <mergeCell ref="T52:T54"/>
    <mergeCell ref="U52:X53"/>
    <mergeCell ref="H55:H57"/>
    <mergeCell ref="I55:L57"/>
    <mergeCell ref="P55:P57"/>
    <mergeCell ref="T55:T57"/>
    <mergeCell ref="U55:X56"/>
    <mergeCell ref="H58:H60"/>
    <mergeCell ref="L58:L60"/>
    <mergeCell ref="M58:P60"/>
    <mergeCell ref="T58:T60"/>
    <mergeCell ref="U58:X59"/>
    <mergeCell ref="H61:H63"/>
    <mergeCell ref="L61:L63"/>
    <mergeCell ref="P61:P63"/>
    <mergeCell ref="Q61:T63"/>
    <mergeCell ref="U61:X62"/>
    <mergeCell ref="C65:D66"/>
    <mergeCell ref="E65:H65"/>
    <mergeCell ref="I65:L65"/>
    <mergeCell ref="M65:P65"/>
    <mergeCell ref="Q65:T65"/>
    <mergeCell ref="U65:X65"/>
    <mergeCell ref="Z65:AA65"/>
    <mergeCell ref="AB65:AD65"/>
    <mergeCell ref="AE65:AG65"/>
    <mergeCell ref="E66:H66"/>
    <mergeCell ref="I66:L66"/>
    <mergeCell ref="M66:P66"/>
    <mergeCell ref="Q66:T66"/>
    <mergeCell ref="U66:X66"/>
    <mergeCell ref="E67:H69"/>
    <mergeCell ref="L67:L69"/>
    <mergeCell ref="P67:P69"/>
    <mergeCell ref="T67:T69"/>
    <mergeCell ref="U67:X68"/>
    <mergeCell ref="H70:H72"/>
    <mergeCell ref="I70:L72"/>
    <mergeCell ref="P70:P72"/>
    <mergeCell ref="T70:T72"/>
    <mergeCell ref="U70:X71"/>
    <mergeCell ref="H73:H75"/>
    <mergeCell ref="L73:L75"/>
    <mergeCell ref="M73:P75"/>
    <mergeCell ref="T73:T75"/>
    <mergeCell ref="U73:X74"/>
    <mergeCell ref="H76:H78"/>
    <mergeCell ref="L76:L78"/>
    <mergeCell ref="P76:P78"/>
    <mergeCell ref="Q76:T78"/>
    <mergeCell ref="U76:X77"/>
    <mergeCell ref="C86:D87"/>
    <mergeCell ref="E86:H86"/>
    <mergeCell ref="I86:L86"/>
    <mergeCell ref="M86:P86"/>
    <mergeCell ref="Q86:T86"/>
    <mergeCell ref="U86:X86"/>
    <mergeCell ref="Z86:AA86"/>
    <mergeCell ref="AB86:AD86"/>
    <mergeCell ref="AE86:AG86"/>
    <mergeCell ref="E87:H87"/>
    <mergeCell ref="I87:L87"/>
    <mergeCell ref="M87:P87"/>
    <mergeCell ref="Q87:T87"/>
    <mergeCell ref="U87:X87"/>
    <mergeCell ref="E88:H90"/>
    <mergeCell ref="L88:L90"/>
    <mergeCell ref="P88:P90"/>
    <mergeCell ref="T88:T90"/>
    <mergeCell ref="U88:X89"/>
    <mergeCell ref="H91:H93"/>
    <mergeCell ref="I91:L93"/>
    <mergeCell ref="P91:P93"/>
    <mergeCell ref="T91:T93"/>
    <mergeCell ref="U91:X92"/>
    <mergeCell ref="H94:H96"/>
    <mergeCell ref="L94:L96"/>
    <mergeCell ref="M94:P96"/>
    <mergeCell ref="T94:T96"/>
    <mergeCell ref="U94:X95"/>
    <mergeCell ref="H97:H99"/>
    <mergeCell ref="L97:L99"/>
    <mergeCell ref="P97:P99"/>
    <mergeCell ref="Q97:T99"/>
    <mergeCell ref="U97:X98"/>
    <mergeCell ref="C101:D102"/>
    <mergeCell ref="E101:H101"/>
    <mergeCell ref="I101:L101"/>
    <mergeCell ref="M101:P101"/>
    <mergeCell ref="Q101:T101"/>
    <mergeCell ref="U101:X101"/>
    <mergeCell ref="Z101:AA101"/>
    <mergeCell ref="AB101:AD101"/>
    <mergeCell ref="AE101:AG101"/>
    <mergeCell ref="E102:H102"/>
    <mergeCell ref="I102:L102"/>
    <mergeCell ref="M102:P102"/>
    <mergeCell ref="Q102:T102"/>
    <mergeCell ref="U102:X102"/>
    <mergeCell ref="E103:H105"/>
    <mergeCell ref="L103:L105"/>
    <mergeCell ref="P103:P105"/>
    <mergeCell ref="T103:T105"/>
    <mergeCell ref="U103:X104"/>
    <mergeCell ref="H106:H108"/>
    <mergeCell ref="I106:L108"/>
    <mergeCell ref="P106:P108"/>
    <mergeCell ref="T106:T108"/>
    <mergeCell ref="U106:X107"/>
    <mergeCell ref="H109:H111"/>
    <mergeCell ref="L109:L111"/>
    <mergeCell ref="M109:P111"/>
    <mergeCell ref="T109:T111"/>
    <mergeCell ref="U109:X110"/>
    <mergeCell ref="H112:H114"/>
    <mergeCell ref="L112:L114"/>
    <mergeCell ref="P112:P114"/>
    <mergeCell ref="Q112:T114"/>
    <mergeCell ref="U112:X113"/>
    <mergeCell ref="C122:D123"/>
    <mergeCell ref="E122:H122"/>
    <mergeCell ref="I122:L122"/>
    <mergeCell ref="M122:P122"/>
    <mergeCell ref="Q122:T122"/>
    <mergeCell ref="U122:X122"/>
    <mergeCell ref="Z122:AA122"/>
    <mergeCell ref="AB122:AD122"/>
    <mergeCell ref="AE122:AG122"/>
    <mergeCell ref="E123:H123"/>
    <mergeCell ref="I123:L123"/>
    <mergeCell ref="M123:P123"/>
    <mergeCell ref="Q123:T123"/>
    <mergeCell ref="U123:X123"/>
    <mergeCell ref="E124:H126"/>
    <mergeCell ref="L124:L126"/>
    <mergeCell ref="P124:P126"/>
    <mergeCell ref="T124:T126"/>
    <mergeCell ref="U124:X125"/>
    <mergeCell ref="H127:H129"/>
    <mergeCell ref="I127:L129"/>
    <mergeCell ref="P127:P129"/>
    <mergeCell ref="T127:T129"/>
    <mergeCell ref="U127:X128"/>
    <mergeCell ref="H130:H132"/>
    <mergeCell ref="L130:L132"/>
    <mergeCell ref="M130:P132"/>
    <mergeCell ref="T130:T132"/>
    <mergeCell ref="U130:X131"/>
    <mergeCell ref="H133:H135"/>
    <mergeCell ref="L133:L135"/>
    <mergeCell ref="P133:P135"/>
    <mergeCell ref="Q133:T135"/>
    <mergeCell ref="U133:X134"/>
    <mergeCell ref="C137:D138"/>
    <mergeCell ref="E137:H137"/>
    <mergeCell ref="I137:L137"/>
    <mergeCell ref="M137:P137"/>
    <mergeCell ref="Q137:T137"/>
    <mergeCell ref="U137:X137"/>
    <mergeCell ref="Z137:AA137"/>
    <mergeCell ref="AB137:AD137"/>
    <mergeCell ref="AE137:AG137"/>
    <mergeCell ref="E138:H138"/>
    <mergeCell ref="I138:L138"/>
    <mergeCell ref="M138:P138"/>
    <mergeCell ref="Q138:T138"/>
    <mergeCell ref="U138:X138"/>
    <mergeCell ref="E139:H141"/>
    <mergeCell ref="L139:L141"/>
    <mergeCell ref="P139:P141"/>
    <mergeCell ref="T139:T141"/>
    <mergeCell ref="U139:X140"/>
    <mergeCell ref="H142:H144"/>
    <mergeCell ref="I142:L144"/>
    <mergeCell ref="P142:P144"/>
    <mergeCell ref="T142:T144"/>
    <mergeCell ref="U142:X143"/>
    <mergeCell ref="H145:H147"/>
    <mergeCell ref="L145:L147"/>
    <mergeCell ref="M145:P147"/>
    <mergeCell ref="T145:T147"/>
    <mergeCell ref="U145:X146"/>
    <mergeCell ref="H148:H150"/>
    <mergeCell ref="L148:L150"/>
    <mergeCell ref="P148:P150"/>
    <mergeCell ref="Q148:T150"/>
    <mergeCell ref="U148:X149"/>
    <mergeCell ref="C152:D153"/>
    <mergeCell ref="E152:H152"/>
    <mergeCell ref="I152:L152"/>
    <mergeCell ref="M152:P152"/>
    <mergeCell ref="Q152:T152"/>
    <mergeCell ref="U152:X152"/>
    <mergeCell ref="Z152:AA152"/>
    <mergeCell ref="AB152:AD152"/>
    <mergeCell ref="AE152:AG152"/>
    <mergeCell ref="E153:H153"/>
    <mergeCell ref="I153:L153"/>
    <mergeCell ref="M153:P153"/>
    <mergeCell ref="Q153:T153"/>
    <mergeCell ref="U153:X153"/>
    <mergeCell ref="E154:H156"/>
    <mergeCell ref="L154:L156"/>
    <mergeCell ref="P154:P156"/>
    <mergeCell ref="T154:T156"/>
    <mergeCell ref="U154:X155"/>
    <mergeCell ref="H157:H159"/>
    <mergeCell ref="I157:L159"/>
    <mergeCell ref="P157:P159"/>
    <mergeCell ref="T157:T159"/>
    <mergeCell ref="U157:X158"/>
    <mergeCell ref="H160:H162"/>
    <mergeCell ref="L160:L162"/>
    <mergeCell ref="M160:P162"/>
    <mergeCell ref="T160:T162"/>
    <mergeCell ref="U160:X161"/>
    <mergeCell ref="H163:H165"/>
    <mergeCell ref="L163:L165"/>
    <mergeCell ref="P163:P165"/>
    <mergeCell ref="Q163:T165"/>
    <mergeCell ref="U163:X164"/>
    <mergeCell ref="C172:D173"/>
    <mergeCell ref="E172:H172"/>
    <mergeCell ref="I172:L172"/>
    <mergeCell ref="M172:P172"/>
    <mergeCell ref="Q172:T172"/>
    <mergeCell ref="U172:X172"/>
    <mergeCell ref="Z172:AA172"/>
    <mergeCell ref="AB172:AD172"/>
    <mergeCell ref="AE172:AG172"/>
    <mergeCell ref="E173:H173"/>
    <mergeCell ref="I173:L173"/>
    <mergeCell ref="M173:P173"/>
    <mergeCell ref="Q173:T173"/>
    <mergeCell ref="U173:X173"/>
    <mergeCell ref="E174:H176"/>
    <mergeCell ref="L174:L176"/>
    <mergeCell ref="P174:P176"/>
    <mergeCell ref="T174:T176"/>
    <mergeCell ref="U174:X175"/>
    <mergeCell ref="H177:H179"/>
    <mergeCell ref="I177:L179"/>
    <mergeCell ref="P177:P179"/>
    <mergeCell ref="T177:T179"/>
    <mergeCell ref="U177:X178"/>
    <mergeCell ref="H180:H182"/>
    <mergeCell ref="L180:L182"/>
    <mergeCell ref="M180:P182"/>
    <mergeCell ref="T180:T182"/>
    <mergeCell ref="U180:X181"/>
    <mergeCell ref="H183:H185"/>
    <mergeCell ref="L183:L185"/>
    <mergeCell ref="P183:P185"/>
    <mergeCell ref="Q183:T185"/>
    <mergeCell ref="U183:X184"/>
    <mergeCell ref="C187:D188"/>
    <mergeCell ref="E187:H187"/>
    <mergeCell ref="I187:L187"/>
    <mergeCell ref="M187:P187"/>
    <mergeCell ref="Q187:T187"/>
    <mergeCell ref="U187:X187"/>
    <mergeCell ref="Z187:AA187"/>
    <mergeCell ref="AB187:AD187"/>
    <mergeCell ref="AE187:AG187"/>
    <mergeCell ref="E188:H188"/>
    <mergeCell ref="I188:L188"/>
    <mergeCell ref="M188:P188"/>
    <mergeCell ref="Q188:T188"/>
    <mergeCell ref="U188:X188"/>
    <mergeCell ref="E189:H191"/>
    <mergeCell ref="L189:L191"/>
    <mergeCell ref="P189:P191"/>
    <mergeCell ref="T189:T191"/>
    <mergeCell ref="U189:X190"/>
    <mergeCell ref="H192:H194"/>
    <mergeCell ref="I192:L194"/>
    <mergeCell ref="P192:P194"/>
    <mergeCell ref="T192:T194"/>
    <mergeCell ref="U192:X193"/>
    <mergeCell ref="H195:H197"/>
    <mergeCell ref="L195:L197"/>
    <mergeCell ref="M195:P197"/>
    <mergeCell ref="T195:T197"/>
    <mergeCell ref="U195:X196"/>
    <mergeCell ref="H198:H200"/>
    <mergeCell ref="L198:L200"/>
    <mergeCell ref="P198:P200"/>
    <mergeCell ref="Q198:T200"/>
    <mergeCell ref="U198:X199"/>
    <mergeCell ref="C207:D208"/>
    <mergeCell ref="E207:H207"/>
    <mergeCell ref="I207:L207"/>
    <mergeCell ref="M207:P207"/>
    <mergeCell ref="Q207:T207"/>
    <mergeCell ref="U207:X207"/>
    <mergeCell ref="Z207:AA207"/>
    <mergeCell ref="AB207:AD207"/>
    <mergeCell ref="AE207:AG207"/>
    <mergeCell ref="E208:H208"/>
    <mergeCell ref="I208:L208"/>
    <mergeCell ref="M208:P208"/>
    <mergeCell ref="Q208:T208"/>
    <mergeCell ref="U208:X208"/>
    <mergeCell ref="E209:H211"/>
    <mergeCell ref="L209:L211"/>
    <mergeCell ref="P209:P211"/>
    <mergeCell ref="T209:T211"/>
    <mergeCell ref="U209:X210"/>
    <mergeCell ref="H212:H214"/>
    <mergeCell ref="I212:L214"/>
    <mergeCell ref="P212:P214"/>
    <mergeCell ref="T212:T214"/>
    <mergeCell ref="U212:X213"/>
    <mergeCell ref="H215:H217"/>
    <mergeCell ref="L215:L217"/>
    <mergeCell ref="M215:P217"/>
    <mergeCell ref="T215:T217"/>
    <mergeCell ref="U215:X216"/>
    <mergeCell ref="H218:H220"/>
    <mergeCell ref="L218:L220"/>
    <mergeCell ref="P218:P220"/>
    <mergeCell ref="Q218:T220"/>
    <mergeCell ref="U218:X219"/>
    <mergeCell ref="C222:D223"/>
    <mergeCell ref="E222:H222"/>
    <mergeCell ref="I222:L222"/>
    <mergeCell ref="M222:P222"/>
    <mergeCell ref="Q222:T222"/>
    <mergeCell ref="U222:X222"/>
    <mergeCell ref="Z222:AA222"/>
    <mergeCell ref="AB222:AD222"/>
    <mergeCell ref="AE222:AG222"/>
    <mergeCell ref="E223:H223"/>
    <mergeCell ref="I223:L223"/>
    <mergeCell ref="M223:P223"/>
    <mergeCell ref="Q223:T223"/>
    <mergeCell ref="U223:X223"/>
    <mergeCell ref="E224:H226"/>
    <mergeCell ref="L224:L226"/>
    <mergeCell ref="P224:P226"/>
    <mergeCell ref="T224:T226"/>
    <mergeCell ref="U224:X225"/>
    <mergeCell ref="H227:H229"/>
    <mergeCell ref="I227:L229"/>
    <mergeCell ref="P227:P229"/>
    <mergeCell ref="T227:T229"/>
    <mergeCell ref="U227:X228"/>
    <mergeCell ref="H230:H232"/>
    <mergeCell ref="L230:L232"/>
    <mergeCell ref="M230:P232"/>
    <mergeCell ref="T230:T232"/>
    <mergeCell ref="U230:X231"/>
    <mergeCell ref="H233:H235"/>
    <mergeCell ref="L233:L235"/>
    <mergeCell ref="P233:P235"/>
    <mergeCell ref="Q233:T235"/>
    <mergeCell ref="U233:X234"/>
    <mergeCell ref="C237:D238"/>
    <mergeCell ref="E237:H237"/>
    <mergeCell ref="I237:L237"/>
    <mergeCell ref="M237:P237"/>
    <mergeCell ref="Q237:T237"/>
    <mergeCell ref="U237:X237"/>
    <mergeCell ref="Z237:AA237"/>
    <mergeCell ref="AB237:AD237"/>
    <mergeCell ref="AE237:AG237"/>
    <mergeCell ref="E238:H238"/>
    <mergeCell ref="I238:L238"/>
    <mergeCell ref="M238:P238"/>
    <mergeCell ref="Q238:T238"/>
    <mergeCell ref="U238:X238"/>
    <mergeCell ref="E239:H241"/>
    <mergeCell ref="L239:L241"/>
    <mergeCell ref="P239:P241"/>
    <mergeCell ref="T239:T241"/>
    <mergeCell ref="U239:X240"/>
    <mergeCell ref="H242:H244"/>
    <mergeCell ref="I242:L244"/>
    <mergeCell ref="P242:P244"/>
    <mergeCell ref="T242:T244"/>
    <mergeCell ref="U242:X243"/>
    <mergeCell ref="H245:H247"/>
    <mergeCell ref="L245:L247"/>
    <mergeCell ref="M245:P247"/>
    <mergeCell ref="T245:T247"/>
    <mergeCell ref="U245:X246"/>
    <mergeCell ref="H248:H250"/>
    <mergeCell ref="L248:L250"/>
    <mergeCell ref="P248:P250"/>
    <mergeCell ref="Q248:T250"/>
    <mergeCell ref="U248:X249"/>
    <mergeCell ref="C252:D253"/>
    <mergeCell ref="E252:H252"/>
    <mergeCell ref="I252:L252"/>
    <mergeCell ref="M252:P252"/>
    <mergeCell ref="Q252:T252"/>
    <mergeCell ref="U252:X252"/>
    <mergeCell ref="Z252:AA252"/>
    <mergeCell ref="AB252:AD252"/>
    <mergeCell ref="AE252:AG252"/>
    <mergeCell ref="E253:H253"/>
    <mergeCell ref="I253:L253"/>
    <mergeCell ref="M253:P253"/>
    <mergeCell ref="Q253:T253"/>
    <mergeCell ref="U253:X253"/>
    <mergeCell ref="E254:H256"/>
    <mergeCell ref="L254:L256"/>
    <mergeCell ref="P254:P256"/>
    <mergeCell ref="T254:T256"/>
    <mergeCell ref="U254:X255"/>
    <mergeCell ref="H257:H259"/>
    <mergeCell ref="I257:L259"/>
    <mergeCell ref="P257:P259"/>
    <mergeCell ref="T257:T259"/>
    <mergeCell ref="U257:X258"/>
    <mergeCell ref="H260:H262"/>
    <mergeCell ref="L260:L262"/>
    <mergeCell ref="M260:P262"/>
    <mergeCell ref="T260:T262"/>
    <mergeCell ref="U260:X261"/>
    <mergeCell ref="H263:H265"/>
    <mergeCell ref="L263:L265"/>
    <mergeCell ref="P263:P265"/>
    <mergeCell ref="Q263:T265"/>
    <mergeCell ref="U263:X264"/>
  </mergeCells>
  <printOptions verticalCentered="1"/>
  <pageMargins left="0.5905511811023623" right="0" top="0" bottom="0" header="0.5118110236220472" footer="0.5118110236220472"/>
  <pageSetup fitToHeight="3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三島オープンバドミントン大会</dc:title>
  <dc:subject/>
  <dc:creator>高橋  良計</dc:creator>
  <cp:keywords/>
  <dc:description/>
  <cp:lastModifiedBy>FJ-USER</cp:lastModifiedBy>
  <cp:lastPrinted>2015-08-30T02:01:14Z</cp:lastPrinted>
  <dcterms:created xsi:type="dcterms:W3CDTF">2003-02-27T14:44:25Z</dcterms:created>
  <dcterms:modified xsi:type="dcterms:W3CDTF">2015-09-07T12:14:27Z</dcterms:modified>
  <cp:category/>
  <cp:version/>
  <cp:contentType/>
  <cp:contentStatus/>
</cp:coreProperties>
</file>